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3" i="8" l="1"/>
  <c r="W43" i="8"/>
  <c r="X29" i="8"/>
  <c r="W29" i="8"/>
  <c r="X20" i="8"/>
  <c r="W20" i="8"/>
  <c r="X14" i="8"/>
  <c r="W14" i="8"/>
  <c r="X10" i="8"/>
  <c r="W10" i="8"/>
  <c r="AE32" i="8" l="1"/>
  <c r="AD32" i="8"/>
  <c r="X45" i="8" l="1"/>
  <c r="W45" i="8"/>
  <c r="W41" i="8"/>
  <c r="X41" i="8"/>
  <c r="X39" i="8"/>
  <c r="W39" i="8"/>
  <c r="X37" i="8"/>
  <c r="W37" i="8"/>
  <c r="X36" i="8"/>
  <c r="W36" i="8"/>
  <c r="X33" i="8"/>
  <c r="W33" i="8"/>
  <c r="X31" i="8"/>
  <c r="W31" i="8"/>
  <c r="H18" i="8"/>
  <c r="G18" i="8"/>
  <c r="AE44" i="8" l="1"/>
  <c r="AD44" i="8"/>
  <c r="AE42" i="8"/>
  <c r="AD42" i="8"/>
  <c r="AE39" i="8"/>
  <c r="AD39" i="8"/>
  <c r="AE26" i="8" l="1"/>
  <c r="AD26" i="8"/>
  <c r="AD20" i="8"/>
  <c r="AE20" i="8"/>
  <c r="X32" i="8" l="1"/>
  <c r="W32" i="8"/>
  <c r="X23" i="8"/>
  <c r="W23" i="8"/>
  <c r="X11" i="8"/>
  <c r="W11" i="8"/>
  <c r="H39" i="8" l="1"/>
  <c r="G39" i="8"/>
  <c r="AE41" i="8" l="1"/>
  <c r="AD41" i="8"/>
  <c r="X38" i="8" l="1"/>
  <c r="W38" i="8"/>
  <c r="X22" i="8"/>
  <c r="W22" i="8"/>
  <c r="X16" i="8"/>
  <c r="W16" i="8"/>
  <c r="H43" i="8"/>
  <c r="G43" i="8"/>
  <c r="X40" i="8" l="1"/>
  <c r="W40" i="8"/>
  <c r="X35" i="8"/>
  <c r="W35" i="8"/>
  <c r="X17" i="8"/>
  <c r="W17" i="8"/>
  <c r="H44" i="8" l="1"/>
  <c r="G44" i="8"/>
  <c r="H42" i="8" l="1"/>
  <c r="G42" i="8"/>
  <c r="AE8" i="8" l="1"/>
  <c r="AD8" i="8"/>
  <c r="H11" i="8" l="1"/>
  <c r="G11" i="8"/>
  <c r="AE40" i="8" l="1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AE24" i="8" l="1"/>
  <c r="AE21" i="8"/>
  <c r="AE17" i="8"/>
  <c r="AD17" i="8"/>
  <c r="O36" i="8" l="1"/>
  <c r="N36" i="8"/>
  <c r="AE25" i="8"/>
  <c r="AD25" i="8"/>
  <c r="AE36" i="8"/>
  <c r="AE38" i="8"/>
  <c r="AE27" i="8"/>
  <c r="AE45" i="8"/>
  <c r="AD45" i="8"/>
  <c r="AD38" i="8"/>
  <c r="AD36" i="8"/>
  <c r="AD35" i="8"/>
  <c r="AD34" i="8"/>
  <c r="AD33" i="8"/>
  <c r="AD29" i="8"/>
  <c r="AD27" i="8"/>
  <c r="AD24" i="8"/>
  <c r="AD21" i="8"/>
  <c r="AD19" i="8"/>
  <c r="AD15" i="8"/>
  <c r="AD14" i="8"/>
  <c r="AD13" i="8"/>
  <c r="AD12" i="8"/>
  <c r="AD11" i="8"/>
  <c r="AD10" i="8"/>
  <c r="AD9" i="8"/>
  <c r="AD7" i="8"/>
  <c r="X34" i="8"/>
  <c r="X27" i="8"/>
  <c r="X26" i="8"/>
  <c r="X25" i="8"/>
  <c r="X24" i="8"/>
  <c r="X21" i="8"/>
  <c r="X15" i="8"/>
  <c r="X13" i="8"/>
  <c r="X12" i="8"/>
  <c r="X9" i="8"/>
  <c r="X8" i="8"/>
  <c r="X7" i="8"/>
  <c r="X6" i="8"/>
  <c r="W34" i="8"/>
  <c r="W27" i="8"/>
  <c r="W26" i="8"/>
  <c r="W25" i="8"/>
  <c r="W24" i="8"/>
  <c r="W21" i="8"/>
  <c r="W15" i="8"/>
  <c r="W13" i="8"/>
  <c r="W12" i="8"/>
  <c r="W9" i="8"/>
  <c r="W8" i="8"/>
  <c r="W7" i="8"/>
  <c r="H45" i="8"/>
  <c r="D46" i="9" s="1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4" i="8"/>
  <c r="AE15" i="8"/>
  <c r="AE19" i="8"/>
  <c r="AE29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<sst xmlns="http://schemas.openxmlformats.org/spreadsheetml/2006/main" count="250" uniqueCount="82">
  <si>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</si>
  <si>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</si>
  <si>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</si>
  <si>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</si>
  <si>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</si>
  <si>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</si>
  <si>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</si>
  <si>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</si>
  <si>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</si>
  <si>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</si>
  <si>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</si>
  <si>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</si>
  <si>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</si>
  <si>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</si>
  <si>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</si>
  <si>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</si>
  <si>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</si>
  <si>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</si>
  <si>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</si>
  <si>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</si>
  <si>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</si>
  <si>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</si>
  <si>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</si>
  <si>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</si>
  <si>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</si>
  <si>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</si>
  <si>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</si>
  <si>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</si>
  <si>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</si>
  <si>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</si>
  <si>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</si>
  <si>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</si>
  <si>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</si>
  <si>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</si>
  <si>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</si>
  <si>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</si>
  <si>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</si>
  <si>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</si>
  <si>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</si>
  <si>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</si>
  <si>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</si>
  <si>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</si>
  <si>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</si>
  <si>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</si>
  <si>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</si>
  <si>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</si>
  <si>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</si>
  <si>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</si>
  <si>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</si>
  <si>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</si>
  <si>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</si>
  <si>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</si>
  <si>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</si>
  <si>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</si>
  <si>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</si>
  <si>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</si>
  <si>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</si>
  <si>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</si>
  <si>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</si>
  <si>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</si>
  <si>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</si>
  <si>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</si>
  <si>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</si>
  <si>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</si>
  <si>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</si>
  <si>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</si>
  <si>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</si>
  <si>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</si>
  <si>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</si>
  <si>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</si>
  <si>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</si>
  <si>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</si>
  <si>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</si>
  <si>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</si>
  <si>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</si>
  <si>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</si>
  <si>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</si>
  <si>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</si>
  <si>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</si>
  <si>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</si>
  <si>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 xml:space="preserve">Результаты мониторинга цен на фиксированный набор товаров в Лихославльском муниципальном районе по состоянию на 31.08.2021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</si>
  <si>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районе - по состоянию на 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</si>
</sst>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B1" sqref="B1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AG1" s="34" t="s">
        <v>13</v>
      </c>
      <c r="AH1" s="34"/>
      <c r="AI1" s="34"/>
    </row>
    <row r="2" spans="1:35" x14ac:dyDescent="0.2">
      <c r="B2" s="35" t="s">
        <v>80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35" ht="29.25" customHeight="1" x14ac:dyDescent="0.2">
      <c r="A3" s="36" t="s">
        <v>0</v>
      </c>
      <c r="B3" s="26" t="s">
        <v>4</v>
      </c>
      <c r="C3" s="38" t="s">
        <v>5</v>
      </c>
      <c r="D3" s="38"/>
      <c r="E3" s="38"/>
      <c r="F3" s="38"/>
      <c r="G3" s="38"/>
      <c r="H3" s="38"/>
      <c r="I3" s="38"/>
      <c r="J3" s="38" t="s">
        <v>6</v>
      </c>
      <c r="K3" s="38"/>
      <c r="L3" s="38"/>
      <c r="M3" s="38"/>
      <c r="N3" s="38"/>
      <c r="O3" s="38"/>
      <c r="P3" s="38"/>
      <c r="Q3" s="38" t="s">
        <v>7</v>
      </c>
      <c r="R3" s="38"/>
      <c r="S3" s="38"/>
      <c r="T3" s="38"/>
      <c r="U3" s="38"/>
      <c r="V3" s="38"/>
      <c r="W3" s="38"/>
      <c r="X3" s="38"/>
      <c r="Y3" s="38"/>
      <c r="Z3" s="38" t="s">
        <v>8</v>
      </c>
      <c r="AA3" s="38"/>
      <c r="AB3" s="38"/>
      <c r="AC3" s="38"/>
      <c r="AD3" s="38"/>
      <c r="AE3" s="38"/>
      <c r="AF3" s="38"/>
      <c r="AG3" s="38" t="s">
        <v>11</v>
      </c>
      <c r="AH3" s="38"/>
      <c r="AI3" s="38"/>
    </row>
    <row r="4" spans="1:35" ht="114" customHeight="1" x14ac:dyDescent="0.2">
      <c r="A4" s="36"/>
      <c r="B4" s="37"/>
      <c r="C4" s="28" t="s">
        <v>67</v>
      </c>
      <c r="D4" s="28"/>
      <c r="E4" s="28" t="s">
        <v>75</v>
      </c>
      <c r="F4" s="28"/>
      <c r="G4" s="25" t="s">
        <v>58</v>
      </c>
      <c r="H4" s="25"/>
      <c r="I4" s="26" t="s">
        <v>12</v>
      </c>
      <c r="J4" s="28" t="s">
        <v>55</v>
      </c>
      <c r="K4" s="28"/>
      <c r="L4" s="29" t="s">
        <v>68</v>
      </c>
      <c r="M4" s="29"/>
      <c r="N4" s="28" t="s">
        <v>58</v>
      </c>
      <c r="O4" s="28"/>
      <c r="P4" s="30" t="s">
        <v>12</v>
      </c>
      <c r="Q4" s="28" t="s">
        <v>74</v>
      </c>
      <c r="R4" s="28"/>
      <c r="S4" s="28" t="s">
        <v>70</v>
      </c>
      <c r="T4" s="28"/>
      <c r="U4" s="28" t="s">
        <v>79</v>
      </c>
      <c r="V4" s="28"/>
      <c r="W4" s="28" t="s">
        <v>58</v>
      </c>
      <c r="X4" s="28"/>
      <c r="Y4" s="30" t="s">
        <v>12</v>
      </c>
      <c r="Z4" s="28" t="s">
        <v>77</v>
      </c>
      <c r="AA4" s="28"/>
      <c r="AB4" s="28" t="s">
        <v>78</v>
      </c>
      <c r="AC4" s="28"/>
      <c r="AD4" s="28" t="s">
        <v>58</v>
      </c>
      <c r="AE4" s="28"/>
      <c r="AF4" s="30" t="s">
        <v>12</v>
      </c>
      <c r="AG4" s="28" t="s">
        <v>56</v>
      </c>
      <c r="AH4" s="28"/>
      <c r="AI4" s="26" t="s">
        <v>12</v>
      </c>
    </row>
    <row r="5" spans="1:35" ht="28.5" x14ac:dyDescent="0.2">
      <c r="A5" s="17"/>
      <c r="B5" s="37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2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1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1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1"/>
      <c r="AG5" s="21" t="s">
        <v>9</v>
      </c>
      <c r="AH5" s="21" t="s">
        <v>10</v>
      </c>
      <c r="AI5" s="27"/>
    </row>
    <row r="6" spans="1:35" ht="20.25" customHeight="1" x14ac:dyDescent="0.2">
      <c r="A6" s="18">
        <v>1</v>
      </c>
      <c r="B6" s="19" t="s">
        <v>15</v>
      </c>
      <c r="C6" s="20">
        <v>22.99</v>
      </c>
      <c r="D6" s="20">
        <v>53.99</v>
      </c>
      <c r="E6" s="16">
        <v>39.99</v>
      </c>
      <c r="F6" s="16">
        <v>49.99</v>
      </c>
      <c r="G6" s="16">
        <f t="shared" ref="G6:H45" si="0">(C6+E6)/2</f>
        <v>31.490000000000002</v>
      </c>
      <c r="H6" s="16">
        <f t="shared" si="0"/>
        <v>51.99</v>
      </c>
      <c r="I6" s="16">
        <v>100</v>
      </c>
      <c r="J6" s="16">
        <v>45</v>
      </c>
      <c r="K6" s="16">
        <v>72</v>
      </c>
      <c r="L6" s="16"/>
      <c r="M6" s="16"/>
      <c r="N6" s="16">
        <f>(J6+L6)/1</f>
        <v>45</v>
      </c>
      <c r="O6" s="16">
        <f>(K6+M6)/1</f>
        <v>72</v>
      </c>
      <c r="P6" s="16">
        <v>100</v>
      </c>
      <c r="Q6" s="16">
        <v>37.5</v>
      </c>
      <c r="R6" s="16">
        <v>57</v>
      </c>
      <c r="S6" s="16">
        <v>42.5</v>
      </c>
      <c r="T6" s="16">
        <v>42.5</v>
      </c>
      <c r="U6" s="16">
        <v>40</v>
      </c>
      <c r="V6" s="16">
        <v>75</v>
      </c>
      <c r="W6" s="16">
        <f t="shared" ref="W6:W15" si="1">(Q6+S6+U6)/3</f>
        <v>40</v>
      </c>
      <c r="X6" s="16">
        <f t="shared" ref="X6:X15" si="2">(R6+T6+V6)/3</f>
        <v>58.166666666666664</v>
      </c>
      <c r="Y6" s="16">
        <v>100</v>
      </c>
      <c r="Z6" s="16">
        <v>30</v>
      </c>
      <c r="AA6" s="16">
        <v>45</v>
      </c>
      <c r="AB6" s="16">
        <v>32.5</v>
      </c>
      <c r="AC6" s="16">
        <v>32.5</v>
      </c>
      <c r="AD6" s="16">
        <f t="shared" ref="AD6:AE40" si="3">(Z6+AB6)/2</f>
        <v>31.25</v>
      </c>
      <c r="AE6" s="16">
        <f t="shared" ref="AE6:AE13" si="4">(AA6+AC6)/2</f>
        <v>38.75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76.66</v>
      </c>
      <c r="D7" s="20">
        <v>144.43</v>
      </c>
      <c r="E7" s="16">
        <v>66.099999999999994</v>
      </c>
      <c r="F7" s="16">
        <v>151.1</v>
      </c>
      <c r="G7" s="16">
        <f t="shared" si="0"/>
        <v>71.38</v>
      </c>
      <c r="H7" s="16">
        <f t="shared" si="0"/>
        <v>147.76499999999999</v>
      </c>
      <c r="I7" s="16">
        <v>100</v>
      </c>
      <c r="J7" s="16">
        <v>87.5</v>
      </c>
      <c r="K7" s="16">
        <v>87.5</v>
      </c>
      <c r="L7" s="16"/>
      <c r="M7" s="16"/>
      <c r="N7" s="16">
        <f t="shared" ref="N7:N45" si="5">(J7+L7)/1</f>
        <v>87.5</v>
      </c>
      <c r="O7" s="16">
        <f t="shared" ref="O7:O45" si="6">(K7+M7)/1</f>
        <v>87.5</v>
      </c>
      <c r="P7" s="16">
        <v>100</v>
      </c>
      <c r="Q7" s="16">
        <v>61.18</v>
      </c>
      <c r="R7" s="16">
        <v>120</v>
      </c>
      <c r="S7" s="16">
        <v>72.22</v>
      </c>
      <c r="T7" s="16">
        <v>94.44</v>
      </c>
      <c r="U7" s="16">
        <v>72.22</v>
      </c>
      <c r="V7" s="16">
        <v>83.33</v>
      </c>
      <c r="W7" s="16">
        <f t="shared" si="1"/>
        <v>68.540000000000006</v>
      </c>
      <c r="X7" s="16">
        <f t="shared" si="2"/>
        <v>99.256666666666661</v>
      </c>
      <c r="Y7" s="16">
        <v>100</v>
      </c>
      <c r="Z7" s="16">
        <v>77.78</v>
      </c>
      <c r="AA7" s="16">
        <v>77.78</v>
      </c>
      <c r="AB7" s="16">
        <v>81.25</v>
      </c>
      <c r="AC7" s="16">
        <v>83.33</v>
      </c>
      <c r="AD7" s="16">
        <f t="shared" si="3"/>
        <v>79.515000000000001</v>
      </c>
      <c r="AE7" s="16">
        <f>(AA7+AC7)/2</f>
        <v>80.555000000000007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74.099999999999994</v>
      </c>
      <c r="D8" s="16">
        <v>144.43</v>
      </c>
      <c r="E8" s="16">
        <v>83.32</v>
      </c>
      <c r="F8" s="16">
        <v>144.43</v>
      </c>
      <c r="G8" s="16">
        <f t="shared" si="0"/>
        <v>78.709999999999994</v>
      </c>
      <c r="H8" s="16">
        <f t="shared" si="0"/>
        <v>144.43</v>
      </c>
      <c r="I8" s="16">
        <v>100</v>
      </c>
      <c r="J8" s="16">
        <v>137.5</v>
      </c>
      <c r="K8" s="16">
        <v>143.75</v>
      </c>
      <c r="L8" s="16"/>
      <c r="M8" s="16"/>
      <c r="N8" s="16">
        <f t="shared" si="5"/>
        <v>137.5</v>
      </c>
      <c r="O8" s="16">
        <f t="shared" si="6"/>
        <v>143.75</v>
      </c>
      <c r="P8" s="16">
        <v>100</v>
      </c>
      <c r="Q8" s="16">
        <v>101.11</v>
      </c>
      <c r="R8" s="16">
        <v>155</v>
      </c>
      <c r="S8" s="16">
        <v>105.56</v>
      </c>
      <c r="T8" s="16">
        <v>105.56</v>
      </c>
      <c r="U8" s="16">
        <v>111.11</v>
      </c>
      <c r="V8" s="16">
        <v>111.11</v>
      </c>
      <c r="W8" s="16">
        <f t="shared" si="1"/>
        <v>105.92666666666668</v>
      </c>
      <c r="X8" s="16">
        <f t="shared" si="2"/>
        <v>123.89</v>
      </c>
      <c r="Y8" s="16">
        <v>100</v>
      </c>
      <c r="Z8" s="16">
        <v>101.11</v>
      </c>
      <c r="AA8" s="16">
        <v>101.11</v>
      </c>
      <c r="AB8" s="16">
        <v>106.25</v>
      </c>
      <c r="AC8" s="16">
        <v>106.25</v>
      </c>
      <c r="AD8" s="16">
        <f t="shared" si="3"/>
        <v>103.68</v>
      </c>
      <c r="AE8" s="16">
        <f>(AA8+AC8)/2</f>
        <v>103.68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33.31</v>
      </c>
      <c r="D9" s="16">
        <v>274.98</v>
      </c>
      <c r="E9" s="16">
        <v>30.69</v>
      </c>
      <c r="F9" s="16">
        <v>217.76</v>
      </c>
      <c r="G9" s="16">
        <f t="shared" si="0"/>
        <v>32</v>
      </c>
      <c r="H9" s="16">
        <f t="shared" si="0"/>
        <v>246.37</v>
      </c>
      <c r="I9" s="16">
        <v>100</v>
      </c>
      <c r="J9" s="16">
        <v>62</v>
      </c>
      <c r="K9" s="16">
        <v>160</v>
      </c>
      <c r="L9" s="16"/>
      <c r="M9" s="16"/>
      <c r="N9" s="16">
        <f t="shared" si="5"/>
        <v>62</v>
      </c>
      <c r="O9" s="16">
        <f t="shared" si="6"/>
        <v>160</v>
      </c>
      <c r="P9" s="16">
        <v>100</v>
      </c>
      <c r="Q9" s="16">
        <v>50</v>
      </c>
      <c r="R9" s="16">
        <v>120</v>
      </c>
      <c r="S9" s="16">
        <v>61.11</v>
      </c>
      <c r="T9" s="16">
        <v>144.44</v>
      </c>
      <c r="U9" s="16">
        <v>55</v>
      </c>
      <c r="V9" s="16">
        <v>150</v>
      </c>
      <c r="W9" s="16">
        <f t="shared" si="1"/>
        <v>55.370000000000005</v>
      </c>
      <c r="X9" s="16">
        <f t="shared" si="2"/>
        <v>138.14666666666668</v>
      </c>
      <c r="Y9" s="16">
        <v>100</v>
      </c>
      <c r="Z9" s="16">
        <v>30</v>
      </c>
      <c r="AA9" s="16">
        <v>188.89</v>
      </c>
      <c r="AB9" s="16">
        <v>61.11</v>
      </c>
      <c r="AC9" s="16">
        <v>61.11</v>
      </c>
      <c r="AD9" s="16">
        <f t="shared" si="3"/>
        <v>45.555</v>
      </c>
      <c r="AE9" s="16">
        <f t="shared" si="3"/>
        <v>125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95.54</v>
      </c>
      <c r="D10" s="16">
        <v>109.99</v>
      </c>
      <c r="E10" s="16">
        <v>97.99</v>
      </c>
      <c r="F10" s="16">
        <v>208.88</v>
      </c>
      <c r="G10" s="16">
        <f t="shared" si="0"/>
        <v>96.765000000000001</v>
      </c>
      <c r="H10" s="16">
        <f t="shared" si="0"/>
        <v>159.435</v>
      </c>
      <c r="I10" s="16">
        <v>100</v>
      </c>
      <c r="J10" s="16">
        <v>183.33</v>
      </c>
      <c r="K10" s="16">
        <v>188.89</v>
      </c>
      <c r="L10" s="16"/>
      <c r="M10" s="16"/>
      <c r="N10" s="16">
        <f t="shared" si="5"/>
        <v>183.33</v>
      </c>
      <c r="O10" s="16">
        <f t="shared" si="6"/>
        <v>188.89</v>
      </c>
      <c r="P10" s="16">
        <v>100</v>
      </c>
      <c r="Q10" s="16">
        <v>128</v>
      </c>
      <c r="R10" s="16">
        <v>155.56</v>
      </c>
      <c r="S10" s="16">
        <v>0</v>
      </c>
      <c r="T10" s="16">
        <v>0</v>
      </c>
      <c r="U10" s="16">
        <v>110</v>
      </c>
      <c r="V10" s="16">
        <v>110</v>
      </c>
      <c r="W10" s="16">
        <f>(Q10+U10)/2</f>
        <v>119</v>
      </c>
      <c r="X10" s="16">
        <f>(R10+V10)/2</f>
        <v>132.78</v>
      </c>
      <c r="Y10" s="16">
        <v>66.67</v>
      </c>
      <c r="Z10" s="16">
        <v>120</v>
      </c>
      <c r="AA10" s="16">
        <v>135</v>
      </c>
      <c r="AB10" s="16">
        <v>118.89</v>
      </c>
      <c r="AC10" s="16">
        <v>131.11000000000001</v>
      </c>
      <c r="AD10" s="16">
        <f t="shared" si="3"/>
        <v>119.44499999999999</v>
      </c>
      <c r="AE10" s="16">
        <f>(AA10+AC10)/2</f>
        <v>133.05500000000001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45.99</v>
      </c>
      <c r="D11" s="16">
        <v>45.99</v>
      </c>
      <c r="E11" s="16">
        <v>45.99</v>
      </c>
      <c r="F11" s="16">
        <v>69.989999999999995</v>
      </c>
      <c r="G11" s="16">
        <f t="shared" si="0"/>
        <v>45.99</v>
      </c>
      <c r="H11" s="16">
        <f t="shared" si="0"/>
        <v>57.989999999999995</v>
      </c>
      <c r="I11" s="16">
        <v>100</v>
      </c>
      <c r="J11" s="16">
        <v>82.22</v>
      </c>
      <c r="K11" s="16">
        <v>86.67</v>
      </c>
      <c r="L11" s="16"/>
      <c r="M11" s="16"/>
      <c r="N11" s="16">
        <f t="shared" si="5"/>
        <v>82.22</v>
      </c>
      <c r="O11" s="16">
        <f t="shared" si="6"/>
        <v>86.67</v>
      </c>
      <c r="P11" s="16">
        <v>100</v>
      </c>
      <c r="Q11" s="16">
        <v>53</v>
      </c>
      <c r="R11" s="16">
        <v>57.78</v>
      </c>
      <c r="S11" s="16">
        <v>65</v>
      </c>
      <c r="T11" s="16">
        <v>65</v>
      </c>
      <c r="U11" s="16">
        <v>46</v>
      </c>
      <c r="V11" s="16">
        <v>46</v>
      </c>
      <c r="W11" s="16">
        <f t="shared" ref="W11" si="7">(Q11+S11+U11)/3</f>
        <v>54.666666666666664</v>
      </c>
      <c r="X11" s="16">
        <f t="shared" ref="X11" si="8">(R11+T11+V11)/3</f>
        <v>56.26</v>
      </c>
      <c r="Y11" s="16">
        <v>100</v>
      </c>
      <c r="Z11" s="16">
        <v>57</v>
      </c>
      <c r="AA11" s="16">
        <v>57</v>
      </c>
      <c r="AB11" s="16">
        <v>61.11</v>
      </c>
      <c r="AC11" s="16">
        <v>61.11</v>
      </c>
      <c r="AD11" s="16">
        <f t="shared" si="3"/>
        <v>59.055</v>
      </c>
      <c r="AE11" s="16">
        <f t="shared" si="3"/>
        <v>59.055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8.99</v>
      </c>
      <c r="D12" s="16">
        <v>59.99</v>
      </c>
      <c r="E12" s="16">
        <v>8.89</v>
      </c>
      <c r="F12" s="16">
        <v>39.49</v>
      </c>
      <c r="G12" s="16">
        <f t="shared" si="0"/>
        <v>8.9400000000000013</v>
      </c>
      <c r="H12" s="16">
        <f t="shared" si="0"/>
        <v>49.74</v>
      </c>
      <c r="I12" s="16">
        <v>100</v>
      </c>
      <c r="J12" s="16">
        <v>20</v>
      </c>
      <c r="K12" s="16">
        <v>25</v>
      </c>
      <c r="L12" s="16"/>
      <c r="M12" s="16"/>
      <c r="N12" s="16">
        <f t="shared" si="5"/>
        <v>20</v>
      </c>
      <c r="O12" s="16">
        <f t="shared" si="6"/>
        <v>25</v>
      </c>
      <c r="P12" s="16">
        <v>100</v>
      </c>
      <c r="Q12" s="16">
        <v>19</v>
      </c>
      <c r="R12" s="16">
        <v>21</v>
      </c>
      <c r="S12" s="16">
        <v>18</v>
      </c>
      <c r="T12" s="16">
        <v>18</v>
      </c>
      <c r="U12" s="16">
        <v>20</v>
      </c>
      <c r="V12" s="16">
        <v>25</v>
      </c>
      <c r="W12" s="16">
        <f t="shared" si="1"/>
        <v>19</v>
      </c>
      <c r="X12" s="16">
        <f t="shared" si="2"/>
        <v>21.333333333333332</v>
      </c>
      <c r="Y12" s="16">
        <v>100</v>
      </c>
      <c r="Z12" s="16">
        <v>25</v>
      </c>
      <c r="AA12" s="16">
        <v>25</v>
      </c>
      <c r="AB12" s="16">
        <v>15</v>
      </c>
      <c r="AC12" s="16">
        <v>15</v>
      </c>
      <c r="AD12" s="16">
        <f t="shared" si="3"/>
        <v>20</v>
      </c>
      <c r="AE12" s="16">
        <f t="shared" si="4"/>
        <v>20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399.8</v>
      </c>
      <c r="D13" s="16">
        <v>1199.9000000000001</v>
      </c>
      <c r="E13" s="16">
        <v>599.96</v>
      </c>
      <c r="F13" s="16">
        <v>1239.96</v>
      </c>
      <c r="G13" s="16">
        <f t="shared" si="0"/>
        <v>499.88</v>
      </c>
      <c r="H13" s="16">
        <f t="shared" si="0"/>
        <v>1219.93</v>
      </c>
      <c r="I13" s="16">
        <v>100</v>
      </c>
      <c r="J13" s="16">
        <v>950</v>
      </c>
      <c r="K13" s="16">
        <v>1500</v>
      </c>
      <c r="L13" s="16"/>
      <c r="M13" s="16"/>
      <c r="N13" s="16">
        <f t="shared" si="5"/>
        <v>950</v>
      </c>
      <c r="O13" s="16">
        <f t="shared" si="6"/>
        <v>1500</v>
      </c>
      <c r="P13" s="16">
        <v>100</v>
      </c>
      <c r="Q13" s="16">
        <v>650</v>
      </c>
      <c r="R13" s="16">
        <v>1080</v>
      </c>
      <c r="S13" s="16">
        <v>600</v>
      </c>
      <c r="T13" s="16">
        <v>1150</v>
      </c>
      <c r="U13" s="16">
        <v>360</v>
      </c>
      <c r="V13" s="16">
        <v>650</v>
      </c>
      <c r="W13" s="16">
        <f t="shared" si="1"/>
        <v>536.66666666666663</v>
      </c>
      <c r="X13" s="16">
        <f t="shared" si="2"/>
        <v>960</v>
      </c>
      <c r="Y13" s="16">
        <v>100</v>
      </c>
      <c r="Z13" s="16">
        <v>450</v>
      </c>
      <c r="AA13" s="16">
        <v>650</v>
      </c>
      <c r="AB13" s="16">
        <v>570</v>
      </c>
      <c r="AC13" s="16">
        <v>68</v>
      </c>
      <c r="AD13" s="16">
        <f t="shared" si="3"/>
        <v>510</v>
      </c>
      <c r="AE13" s="16">
        <f t="shared" si="4"/>
        <v>359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37.99</v>
      </c>
      <c r="D14" s="16">
        <v>62.99</v>
      </c>
      <c r="E14" s="16">
        <v>34.99</v>
      </c>
      <c r="F14" s="16">
        <v>99.99</v>
      </c>
      <c r="G14" s="16">
        <f t="shared" si="0"/>
        <v>36.49</v>
      </c>
      <c r="H14" s="16">
        <f t="shared" si="0"/>
        <v>81.489999999999995</v>
      </c>
      <c r="I14" s="16">
        <v>100</v>
      </c>
      <c r="J14" s="16">
        <v>65</v>
      </c>
      <c r="K14" s="16">
        <v>65</v>
      </c>
      <c r="L14" s="16"/>
      <c r="M14" s="16"/>
      <c r="N14" s="16">
        <f t="shared" si="5"/>
        <v>65</v>
      </c>
      <c r="O14" s="16">
        <f t="shared" si="6"/>
        <v>65</v>
      </c>
      <c r="P14" s="16">
        <v>100</v>
      </c>
      <c r="Q14" s="16">
        <v>40</v>
      </c>
      <c r="R14" s="16">
        <v>40</v>
      </c>
      <c r="S14" s="16">
        <v>0</v>
      </c>
      <c r="T14" s="16">
        <v>0</v>
      </c>
      <c r="U14" s="16">
        <v>50</v>
      </c>
      <c r="V14" s="16">
        <v>75</v>
      </c>
      <c r="W14" s="16">
        <f>(Q14+U14)/2</f>
        <v>45</v>
      </c>
      <c r="X14" s="16">
        <f>(R14+V14)/2</f>
        <v>57.5</v>
      </c>
      <c r="Y14" s="16">
        <v>66.67</v>
      </c>
      <c r="Z14" s="16">
        <v>0</v>
      </c>
      <c r="AA14" s="16">
        <v>0</v>
      </c>
      <c r="AB14" s="16">
        <v>0</v>
      </c>
      <c r="AC14" s="16">
        <v>0</v>
      </c>
      <c r="AD14" s="16">
        <f>Z14</f>
        <v>0</v>
      </c>
      <c r="AE14" s="16">
        <f>AA14</f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146.96</v>
      </c>
      <c r="D15" s="16">
        <v>719.98</v>
      </c>
      <c r="E15" s="16">
        <v>239.98</v>
      </c>
      <c r="F15" s="16">
        <v>737.98</v>
      </c>
      <c r="G15" s="16">
        <f t="shared" si="0"/>
        <v>193.47</v>
      </c>
      <c r="H15" s="16">
        <f t="shared" si="0"/>
        <v>728.98</v>
      </c>
      <c r="I15" s="16">
        <v>100</v>
      </c>
      <c r="J15" s="16">
        <v>260</v>
      </c>
      <c r="K15" s="16">
        <v>460</v>
      </c>
      <c r="L15" s="16"/>
      <c r="M15" s="16"/>
      <c r="N15" s="16">
        <f t="shared" si="5"/>
        <v>260</v>
      </c>
      <c r="O15" s="16">
        <f t="shared" si="6"/>
        <v>460</v>
      </c>
      <c r="P15" s="16">
        <v>100</v>
      </c>
      <c r="Q15" s="16">
        <v>166</v>
      </c>
      <c r="R15" s="16">
        <v>398</v>
      </c>
      <c r="S15" s="16">
        <v>240</v>
      </c>
      <c r="T15" s="16">
        <v>260</v>
      </c>
      <c r="U15" s="16">
        <v>220</v>
      </c>
      <c r="V15" s="16">
        <v>390</v>
      </c>
      <c r="W15" s="16">
        <f t="shared" si="1"/>
        <v>208.66666666666666</v>
      </c>
      <c r="X15" s="16">
        <f t="shared" si="2"/>
        <v>349.33333333333331</v>
      </c>
      <c r="Y15" s="16">
        <v>100</v>
      </c>
      <c r="Z15" s="16">
        <v>250</v>
      </c>
      <c r="AA15" s="16">
        <v>360</v>
      </c>
      <c r="AB15" s="16">
        <v>195</v>
      </c>
      <c r="AC15" s="16">
        <v>195</v>
      </c>
      <c r="AD15" s="16">
        <f t="shared" si="3"/>
        <v>222.5</v>
      </c>
      <c r="AE15" s="16">
        <f t="shared" si="3"/>
        <v>277.5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142.83000000000001</v>
      </c>
      <c r="D16" s="16">
        <v>849.98</v>
      </c>
      <c r="E16" s="16">
        <v>319.98</v>
      </c>
      <c r="F16" s="16">
        <v>599.98</v>
      </c>
      <c r="G16" s="16">
        <f t="shared" si="0"/>
        <v>231.40500000000003</v>
      </c>
      <c r="H16" s="16">
        <f t="shared" si="0"/>
        <v>724.98</v>
      </c>
      <c r="I16" s="16">
        <v>100</v>
      </c>
      <c r="J16" s="16">
        <v>342.86</v>
      </c>
      <c r="K16" s="16">
        <v>514.29</v>
      </c>
      <c r="L16" s="16"/>
      <c r="M16" s="16"/>
      <c r="N16" s="16">
        <f t="shared" si="5"/>
        <v>342.86</v>
      </c>
      <c r="O16" s="16">
        <f t="shared" si="6"/>
        <v>514.29</v>
      </c>
      <c r="P16" s="16">
        <v>100</v>
      </c>
      <c r="Q16" s="16">
        <v>331</v>
      </c>
      <c r="R16" s="16">
        <v>383</v>
      </c>
      <c r="S16" s="16">
        <v>337.5</v>
      </c>
      <c r="T16" s="16">
        <v>337.5</v>
      </c>
      <c r="U16" s="16">
        <v>280</v>
      </c>
      <c r="V16" s="16">
        <v>380</v>
      </c>
      <c r="W16" s="16">
        <f t="shared" ref="W16" si="9">(Q16+S16+U16)/3</f>
        <v>316.16666666666669</v>
      </c>
      <c r="X16" s="16">
        <f t="shared" ref="X16" si="10">(R16+T16+V16)/3</f>
        <v>366.83333333333331</v>
      </c>
      <c r="Y16" s="16">
        <v>100</v>
      </c>
      <c r="Z16" s="16">
        <v>300</v>
      </c>
      <c r="AA16" s="16">
        <v>400</v>
      </c>
      <c r="AB16" s="16">
        <v>0</v>
      </c>
      <c r="AC16" s="16">
        <v>0</v>
      </c>
      <c r="AD16" s="16">
        <v>300</v>
      </c>
      <c r="AE16" s="16">
        <v>400</v>
      </c>
      <c r="AF16" s="16">
        <v>50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353.3</v>
      </c>
      <c r="D17" s="16">
        <v>1314.26</v>
      </c>
      <c r="E17" s="16">
        <v>559.96</v>
      </c>
      <c r="F17" s="16">
        <v>1199.96</v>
      </c>
      <c r="G17" s="16">
        <f t="shared" si="0"/>
        <v>456.63</v>
      </c>
      <c r="H17" s="16">
        <f t="shared" si="0"/>
        <v>1257.1100000000001</v>
      </c>
      <c r="I17" s="16">
        <v>100</v>
      </c>
      <c r="J17" s="16">
        <v>833.33</v>
      </c>
      <c r="K17" s="16">
        <v>1111.1099999999999</v>
      </c>
      <c r="L17" s="16"/>
      <c r="M17" s="16"/>
      <c r="N17" s="16">
        <f t="shared" si="5"/>
        <v>833.33</v>
      </c>
      <c r="O17" s="16">
        <f t="shared" si="6"/>
        <v>1111.1099999999999</v>
      </c>
      <c r="P17" s="16">
        <v>100</v>
      </c>
      <c r="Q17" s="16">
        <v>611.11</v>
      </c>
      <c r="R17" s="16">
        <v>886.11</v>
      </c>
      <c r="S17" s="16">
        <v>0</v>
      </c>
      <c r="T17" s="16">
        <v>0</v>
      </c>
      <c r="U17" s="16">
        <v>790</v>
      </c>
      <c r="V17" s="16">
        <v>790</v>
      </c>
      <c r="W17" s="16">
        <f>(Q17+U17)/2</f>
        <v>700.55500000000006</v>
      </c>
      <c r="X17" s="16">
        <f>(R17+V17)/2</f>
        <v>838.05500000000006</v>
      </c>
      <c r="Y17" s="16">
        <v>66.67</v>
      </c>
      <c r="Z17" s="16">
        <v>700</v>
      </c>
      <c r="AA17" s="16">
        <v>800</v>
      </c>
      <c r="AB17" s="16">
        <v>0</v>
      </c>
      <c r="AC17" s="16">
        <v>0</v>
      </c>
      <c r="AD17" s="16">
        <f>Z17</f>
        <v>700</v>
      </c>
      <c r="AE17" s="16">
        <f>AA17</f>
        <v>800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0</v>
      </c>
      <c r="D18" s="16">
        <v>0</v>
      </c>
      <c r="E18" s="16">
        <v>0</v>
      </c>
      <c r="F18" s="16">
        <v>0</v>
      </c>
      <c r="G18" s="16">
        <f t="shared" ref="G18" si="11">(C18+E18)/2</f>
        <v>0</v>
      </c>
      <c r="H18" s="16">
        <f t="shared" ref="H18" si="12">(D18+F18)/2</f>
        <v>0</v>
      </c>
      <c r="I18" s="16">
        <v>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650</v>
      </c>
      <c r="R18" s="16">
        <v>650</v>
      </c>
      <c r="S18" s="16">
        <v>0</v>
      </c>
      <c r="T18" s="16">
        <v>0</v>
      </c>
      <c r="U18" s="16">
        <v>0</v>
      </c>
      <c r="V18" s="16">
        <v>0</v>
      </c>
      <c r="W18" s="16">
        <v>650</v>
      </c>
      <c r="X18" s="16">
        <v>650</v>
      </c>
      <c r="Y18" s="16">
        <v>33.33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299.99</v>
      </c>
      <c r="D19" s="16">
        <v>349.99</v>
      </c>
      <c r="E19" s="16">
        <v>0</v>
      </c>
      <c r="F19" s="16">
        <v>0</v>
      </c>
      <c r="G19" s="16">
        <v>299.99</v>
      </c>
      <c r="H19" s="16">
        <v>349.99</v>
      </c>
      <c r="I19" s="16">
        <v>50</v>
      </c>
      <c r="J19" s="16">
        <v>280</v>
      </c>
      <c r="K19" s="16">
        <v>280</v>
      </c>
      <c r="L19" s="16"/>
      <c r="M19" s="16"/>
      <c r="N19" s="16">
        <f t="shared" si="5"/>
        <v>280</v>
      </c>
      <c r="O19" s="16">
        <f t="shared" si="6"/>
        <v>280</v>
      </c>
      <c r="P19" s="16">
        <v>100</v>
      </c>
      <c r="Q19" s="16">
        <v>310</v>
      </c>
      <c r="R19" s="16">
        <v>325</v>
      </c>
      <c r="S19" s="16">
        <v>0</v>
      </c>
      <c r="T19" s="16">
        <v>0</v>
      </c>
      <c r="U19" s="16">
        <v>0</v>
      </c>
      <c r="V19" s="16">
        <v>0</v>
      </c>
      <c r="W19" s="16">
        <v>310</v>
      </c>
      <c r="X19" s="16">
        <v>325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135.49</v>
      </c>
      <c r="D20" s="16">
        <v>189.99</v>
      </c>
      <c r="E20" s="16">
        <v>134.88999999999999</v>
      </c>
      <c r="F20" s="16">
        <v>134.88999999999999</v>
      </c>
      <c r="G20" s="16">
        <f t="shared" si="0"/>
        <v>135.19</v>
      </c>
      <c r="H20" s="16">
        <f t="shared" si="0"/>
        <v>162.44</v>
      </c>
      <c r="I20" s="16">
        <v>100</v>
      </c>
      <c r="J20" s="16">
        <v>200</v>
      </c>
      <c r="K20" s="16">
        <v>260</v>
      </c>
      <c r="L20" s="16"/>
      <c r="M20" s="16"/>
      <c r="N20" s="16">
        <f t="shared" si="5"/>
        <v>200</v>
      </c>
      <c r="O20" s="16">
        <f t="shared" si="6"/>
        <v>260</v>
      </c>
      <c r="P20" s="16">
        <v>100</v>
      </c>
      <c r="Q20" s="16">
        <v>171</v>
      </c>
      <c r="R20" s="16">
        <v>227</v>
      </c>
      <c r="S20" s="16">
        <v>220</v>
      </c>
      <c r="T20" s="16">
        <v>220</v>
      </c>
      <c r="U20" s="16">
        <v>170</v>
      </c>
      <c r="V20" s="16">
        <v>180</v>
      </c>
      <c r="W20" s="16">
        <f t="shared" ref="W20" si="13">(Q20+S20+U20)/3</f>
        <v>187</v>
      </c>
      <c r="X20" s="16">
        <f t="shared" ref="X20" si="14">(R20+T20+V20)/3</f>
        <v>209</v>
      </c>
      <c r="Y20" s="16">
        <v>100</v>
      </c>
      <c r="Z20" s="16">
        <v>190</v>
      </c>
      <c r="AA20" s="16">
        <v>230</v>
      </c>
      <c r="AB20" s="16">
        <v>165</v>
      </c>
      <c r="AC20" s="16">
        <v>165</v>
      </c>
      <c r="AD20" s="16">
        <f t="shared" si="3"/>
        <v>177.5</v>
      </c>
      <c r="AE20" s="16">
        <f t="shared" si="3"/>
        <v>197.5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187.49</v>
      </c>
      <c r="D21" s="16">
        <v>533.32000000000005</v>
      </c>
      <c r="E21" s="16">
        <v>137.49</v>
      </c>
      <c r="F21" s="16">
        <v>287.49</v>
      </c>
      <c r="G21" s="16">
        <f t="shared" si="0"/>
        <v>162.49</v>
      </c>
      <c r="H21" s="16">
        <f t="shared" si="0"/>
        <v>410.40500000000003</v>
      </c>
      <c r="I21" s="16">
        <v>100</v>
      </c>
      <c r="J21" s="16">
        <v>127</v>
      </c>
      <c r="K21" s="16">
        <v>250</v>
      </c>
      <c r="L21" s="16"/>
      <c r="M21" s="16"/>
      <c r="N21" s="16">
        <f t="shared" si="5"/>
        <v>127</v>
      </c>
      <c r="O21" s="16">
        <f t="shared" si="6"/>
        <v>250</v>
      </c>
      <c r="P21" s="16">
        <v>100</v>
      </c>
      <c r="Q21" s="16">
        <v>88</v>
      </c>
      <c r="R21" s="16">
        <v>425</v>
      </c>
      <c r="S21" s="16">
        <v>98</v>
      </c>
      <c r="T21" s="16">
        <v>165</v>
      </c>
      <c r="U21" s="16">
        <v>100</v>
      </c>
      <c r="V21" s="16">
        <v>310</v>
      </c>
      <c r="W21" s="16">
        <f t="shared" ref="W21:W27" si="15">(Q21+S21+U21)/3</f>
        <v>95.333333333333329</v>
      </c>
      <c r="X21" s="16">
        <f t="shared" ref="X21:X27" si="16">(R21+T21+V21)/3</f>
        <v>300</v>
      </c>
      <c r="Y21" s="16">
        <v>100</v>
      </c>
      <c r="Z21" s="16">
        <v>95</v>
      </c>
      <c r="AA21" s="16">
        <v>350</v>
      </c>
      <c r="AB21" s="16">
        <v>95</v>
      </c>
      <c r="AC21" s="16">
        <v>185</v>
      </c>
      <c r="AD21" s="16">
        <f t="shared" si="3"/>
        <v>95</v>
      </c>
      <c r="AE21" s="16">
        <f t="shared" si="3"/>
        <v>267.5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666.33</v>
      </c>
      <c r="D22" s="16">
        <v>839.98</v>
      </c>
      <c r="E22" s="16">
        <v>483.3</v>
      </c>
      <c r="F22" s="16">
        <v>766.63</v>
      </c>
      <c r="G22" s="16">
        <f t="shared" si="0"/>
        <v>574.81500000000005</v>
      </c>
      <c r="H22" s="16">
        <f t="shared" si="0"/>
        <v>803.30500000000006</v>
      </c>
      <c r="I22" s="16">
        <v>100</v>
      </c>
      <c r="J22" s="16">
        <v>0</v>
      </c>
      <c r="K22" s="16">
        <v>0</v>
      </c>
      <c r="L22" s="16"/>
      <c r="M22" s="16"/>
      <c r="N22" s="16">
        <f t="shared" si="5"/>
        <v>0</v>
      </c>
      <c r="O22" s="16">
        <f t="shared" si="6"/>
        <v>0</v>
      </c>
      <c r="P22" s="16">
        <v>0</v>
      </c>
      <c r="Q22" s="16">
        <v>468</v>
      </c>
      <c r="R22" s="16">
        <v>720</v>
      </c>
      <c r="S22" s="16">
        <v>0</v>
      </c>
      <c r="T22" s="16">
        <v>0</v>
      </c>
      <c r="U22" s="16">
        <v>480</v>
      </c>
      <c r="V22" s="16">
        <v>480</v>
      </c>
      <c r="W22" s="16">
        <f>(Q22+U22)/2</f>
        <v>474</v>
      </c>
      <c r="X22" s="16">
        <f>(R22+V22)/2</f>
        <v>600</v>
      </c>
      <c r="Y22" s="16">
        <v>66.67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239.99</v>
      </c>
      <c r="D23" s="16">
        <v>499.98</v>
      </c>
      <c r="E23" s="16">
        <v>499.94</v>
      </c>
      <c r="F23" s="16">
        <v>611.05999999999995</v>
      </c>
      <c r="G23" s="16">
        <f t="shared" si="0"/>
        <v>369.96500000000003</v>
      </c>
      <c r="H23" s="16">
        <f t="shared" si="0"/>
        <v>555.52</v>
      </c>
      <c r="I23" s="16">
        <v>100</v>
      </c>
      <c r="J23" s="16">
        <v>0</v>
      </c>
      <c r="K23" s="16">
        <v>0</v>
      </c>
      <c r="L23" s="16"/>
      <c r="M23" s="16"/>
      <c r="N23" s="16">
        <f t="shared" si="5"/>
        <v>0</v>
      </c>
      <c r="O23" s="16">
        <f t="shared" si="6"/>
        <v>0</v>
      </c>
      <c r="P23" s="16">
        <v>0</v>
      </c>
      <c r="Q23" s="16">
        <v>240</v>
      </c>
      <c r="R23" s="16">
        <v>240</v>
      </c>
      <c r="S23" s="16">
        <v>0</v>
      </c>
      <c r="T23" s="16">
        <v>0</v>
      </c>
      <c r="U23" s="16">
        <v>240</v>
      </c>
      <c r="V23" s="16">
        <v>240</v>
      </c>
      <c r="W23" s="16">
        <f>(Q23+U23)/2</f>
        <v>240</v>
      </c>
      <c r="X23" s="16">
        <f>(R23+V23)/2</f>
        <v>240</v>
      </c>
      <c r="Y23" s="16">
        <v>66.67</v>
      </c>
      <c r="Z23" s="16">
        <v>230</v>
      </c>
      <c r="AA23" s="16">
        <v>300</v>
      </c>
      <c r="AB23" s="16">
        <v>0</v>
      </c>
      <c r="AC23" s="16">
        <v>0</v>
      </c>
      <c r="AD23" s="16">
        <v>230</v>
      </c>
      <c r="AE23" s="16">
        <v>300</v>
      </c>
      <c r="AF23" s="16">
        <v>50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20.99</v>
      </c>
      <c r="D24" s="16">
        <v>229.99</v>
      </c>
      <c r="E24" s="16">
        <v>99.99</v>
      </c>
      <c r="F24" s="16">
        <v>128.99</v>
      </c>
      <c r="G24" s="16">
        <f t="shared" si="0"/>
        <v>60.489999999999995</v>
      </c>
      <c r="H24" s="16">
        <f t="shared" si="0"/>
        <v>179.49</v>
      </c>
      <c r="I24" s="16">
        <v>100</v>
      </c>
      <c r="J24" s="16">
        <v>40</v>
      </c>
      <c r="K24" s="16">
        <v>150</v>
      </c>
      <c r="L24" s="16"/>
      <c r="M24" s="16"/>
      <c r="N24" s="16">
        <f t="shared" si="5"/>
        <v>40</v>
      </c>
      <c r="O24" s="16">
        <f t="shared" si="6"/>
        <v>150</v>
      </c>
      <c r="P24" s="16">
        <v>100</v>
      </c>
      <c r="Q24" s="16">
        <v>60</v>
      </c>
      <c r="R24" s="16">
        <v>223</v>
      </c>
      <c r="S24" s="16">
        <v>40</v>
      </c>
      <c r="T24" s="16">
        <v>85</v>
      </c>
      <c r="U24" s="16">
        <v>30</v>
      </c>
      <c r="V24" s="16">
        <v>145</v>
      </c>
      <c r="W24" s="16">
        <f t="shared" si="15"/>
        <v>43.333333333333336</v>
      </c>
      <c r="X24" s="16">
        <f t="shared" si="16"/>
        <v>151</v>
      </c>
      <c r="Y24" s="16">
        <v>100</v>
      </c>
      <c r="Z24" s="16">
        <v>32</v>
      </c>
      <c r="AA24" s="16">
        <v>160</v>
      </c>
      <c r="AB24" s="16">
        <v>45</v>
      </c>
      <c r="AC24" s="16">
        <v>135</v>
      </c>
      <c r="AD24" s="16">
        <f t="shared" si="3"/>
        <v>38.5</v>
      </c>
      <c r="AE24" s="16">
        <f t="shared" si="3"/>
        <v>147.5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42.83</v>
      </c>
      <c r="D25" s="16">
        <v>124.98</v>
      </c>
      <c r="E25" s="16">
        <v>89.67</v>
      </c>
      <c r="F25" s="16">
        <v>93.91</v>
      </c>
      <c r="G25" s="16">
        <f t="shared" si="0"/>
        <v>66.25</v>
      </c>
      <c r="H25" s="16">
        <f t="shared" si="0"/>
        <v>109.44499999999999</v>
      </c>
      <c r="I25" s="16">
        <v>100</v>
      </c>
      <c r="J25" s="16">
        <v>110</v>
      </c>
      <c r="K25" s="16">
        <v>120</v>
      </c>
      <c r="L25" s="16"/>
      <c r="M25" s="16"/>
      <c r="N25" s="16">
        <f t="shared" si="5"/>
        <v>110</v>
      </c>
      <c r="O25" s="16">
        <f t="shared" si="6"/>
        <v>120</v>
      </c>
      <c r="P25" s="16">
        <v>100</v>
      </c>
      <c r="Q25" s="16">
        <v>46.67</v>
      </c>
      <c r="R25" s="16">
        <v>71.430000000000007</v>
      </c>
      <c r="S25" s="16">
        <v>96.97</v>
      </c>
      <c r="T25" s="16">
        <v>96.97</v>
      </c>
      <c r="U25" s="16">
        <v>90.91</v>
      </c>
      <c r="V25" s="16">
        <v>90.91</v>
      </c>
      <c r="W25" s="16">
        <f t="shared" si="15"/>
        <v>78.183333333333323</v>
      </c>
      <c r="X25" s="16">
        <f t="shared" si="16"/>
        <v>86.436666666666667</v>
      </c>
      <c r="Y25" s="16">
        <v>100</v>
      </c>
      <c r="Z25" s="16">
        <v>84.06</v>
      </c>
      <c r="AA25" s="16">
        <v>89.86</v>
      </c>
      <c r="AB25" s="16">
        <v>106.67</v>
      </c>
      <c r="AC25" s="16">
        <v>106.67</v>
      </c>
      <c r="AD25" s="16">
        <f>(Z25+AB25)/2</f>
        <v>95.365000000000009</v>
      </c>
      <c r="AE25" s="16">
        <f>(AA25+AC25)/2</f>
        <v>98.265000000000001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24.6</v>
      </c>
      <c r="D26" s="16">
        <v>83.32</v>
      </c>
      <c r="E26" s="16">
        <v>35.47</v>
      </c>
      <c r="F26" s="16">
        <v>40.31</v>
      </c>
      <c r="G26" s="16">
        <f t="shared" si="0"/>
        <v>30.035</v>
      </c>
      <c r="H26" s="16">
        <f t="shared" si="0"/>
        <v>61.814999999999998</v>
      </c>
      <c r="I26" s="16">
        <v>100</v>
      </c>
      <c r="J26" s="16">
        <v>60</v>
      </c>
      <c r="K26" s="16">
        <v>60</v>
      </c>
      <c r="L26" s="16"/>
      <c r="M26" s="16"/>
      <c r="N26" s="16">
        <f t="shared" si="5"/>
        <v>60</v>
      </c>
      <c r="O26" s="16">
        <f t="shared" si="6"/>
        <v>60</v>
      </c>
      <c r="P26" s="16">
        <v>100</v>
      </c>
      <c r="Q26" s="16">
        <v>43.33</v>
      </c>
      <c r="R26" s="16">
        <v>52</v>
      </c>
      <c r="S26" s="16">
        <v>53.33</v>
      </c>
      <c r="T26" s="16">
        <v>53.33</v>
      </c>
      <c r="U26" s="16">
        <v>44.12</v>
      </c>
      <c r="V26" s="16">
        <v>44.12</v>
      </c>
      <c r="W26" s="16">
        <f t="shared" si="15"/>
        <v>46.926666666666669</v>
      </c>
      <c r="X26" s="16">
        <f t="shared" si="16"/>
        <v>49.816666666666663</v>
      </c>
      <c r="Y26" s="16">
        <v>100</v>
      </c>
      <c r="Z26" s="16">
        <v>42.65</v>
      </c>
      <c r="AA26" s="16">
        <v>47.06</v>
      </c>
      <c r="AB26" s="16">
        <v>53.33</v>
      </c>
      <c r="AC26" s="16">
        <v>53.33</v>
      </c>
      <c r="AD26" s="16">
        <f>(Z26+AB26)/2</f>
        <v>47.989999999999995</v>
      </c>
      <c r="AE26" s="16">
        <f>(AA26+AC26)/2</f>
        <v>50.195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32.36</v>
      </c>
      <c r="D27" s="16">
        <v>63.32</v>
      </c>
      <c r="E27" s="16">
        <v>31.64</v>
      </c>
      <c r="F27" s="16">
        <v>55.54</v>
      </c>
      <c r="G27" s="16">
        <f t="shared" si="0"/>
        <v>32</v>
      </c>
      <c r="H27" s="16">
        <f t="shared" si="0"/>
        <v>59.43</v>
      </c>
      <c r="I27" s="16">
        <v>100</v>
      </c>
      <c r="J27" s="16">
        <v>55</v>
      </c>
      <c r="K27" s="16">
        <v>88.17</v>
      </c>
      <c r="L27" s="16"/>
      <c r="M27" s="16"/>
      <c r="N27" s="16">
        <f t="shared" si="5"/>
        <v>55</v>
      </c>
      <c r="O27" s="16">
        <f t="shared" si="6"/>
        <v>88.17</v>
      </c>
      <c r="P27" s="16">
        <v>100</v>
      </c>
      <c r="Q27" s="16">
        <v>53</v>
      </c>
      <c r="R27" s="16">
        <v>85</v>
      </c>
      <c r="S27" s="16">
        <v>60</v>
      </c>
      <c r="T27" s="16">
        <v>60</v>
      </c>
      <c r="U27" s="16">
        <v>50</v>
      </c>
      <c r="V27" s="16">
        <v>70</v>
      </c>
      <c r="W27" s="16">
        <f t="shared" si="15"/>
        <v>54.333333333333336</v>
      </c>
      <c r="X27" s="16">
        <f t="shared" si="16"/>
        <v>71.666666666666671</v>
      </c>
      <c r="Y27" s="16">
        <v>100</v>
      </c>
      <c r="Z27" s="16">
        <v>53.33</v>
      </c>
      <c r="AA27" s="16">
        <v>83.33</v>
      </c>
      <c r="AB27" s="16">
        <v>45</v>
      </c>
      <c r="AC27" s="16">
        <v>45</v>
      </c>
      <c r="AD27" s="16">
        <f t="shared" si="3"/>
        <v>49.164999999999999</v>
      </c>
      <c r="AE27" s="16">
        <f t="shared" si="3"/>
        <v>64.164999999999992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279.98</v>
      </c>
      <c r="D28" s="16">
        <v>388.83</v>
      </c>
      <c r="E28" s="16">
        <v>249.98</v>
      </c>
      <c r="F28" s="16">
        <v>291.98</v>
      </c>
      <c r="G28" s="16">
        <f t="shared" si="0"/>
        <v>264.98</v>
      </c>
      <c r="H28" s="16">
        <f t="shared" si="0"/>
        <v>340.40499999999997</v>
      </c>
      <c r="I28" s="16">
        <v>100</v>
      </c>
      <c r="J28" s="16">
        <v>396</v>
      </c>
      <c r="K28" s="16">
        <v>396</v>
      </c>
      <c r="L28" s="16"/>
      <c r="M28" s="16"/>
      <c r="N28" s="16">
        <f t="shared" si="5"/>
        <v>396</v>
      </c>
      <c r="O28" s="16">
        <f t="shared" si="6"/>
        <v>396</v>
      </c>
      <c r="P28" s="16">
        <v>100</v>
      </c>
      <c r="Q28" s="16">
        <v>0</v>
      </c>
      <c r="R28" s="16">
        <v>0</v>
      </c>
      <c r="S28" s="16">
        <v>0</v>
      </c>
      <c r="T28" s="16">
        <v>0</v>
      </c>
      <c r="U28" s="16">
        <v>600</v>
      </c>
      <c r="V28" s="16">
        <v>600</v>
      </c>
      <c r="W28" s="16">
        <v>600</v>
      </c>
      <c r="X28" s="16">
        <v>600</v>
      </c>
      <c r="Y28" s="16">
        <v>33.33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588.83000000000004</v>
      </c>
      <c r="D29" s="16">
        <v>944.39</v>
      </c>
      <c r="E29" s="16">
        <v>499.94</v>
      </c>
      <c r="F29" s="16">
        <v>999.94</v>
      </c>
      <c r="G29" s="16">
        <f t="shared" si="0"/>
        <v>544.38499999999999</v>
      </c>
      <c r="H29" s="16">
        <f t="shared" si="0"/>
        <v>972.16499999999996</v>
      </c>
      <c r="I29" s="16">
        <v>100</v>
      </c>
      <c r="J29" s="16">
        <v>900</v>
      </c>
      <c r="K29" s="16">
        <v>900</v>
      </c>
      <c r="L29" s="16"/>
      <c r="M29" s="16"/>
      <c r="N29" s="16">
        <f t="shared" si="5"/>
        <v>900</v>
      </c>
      <c r="O29" s="16">
        <f t="shared" si="6"/>
        <v>900</v>
      </c>
      <c r="P29" s="16">
        <v>100</v>
      </c>
      <c r="Q29" s="16">
        <v>716.67</v>
      </c>
      <c r="R29" s="16">
        <v>716.67</v>
      </c>
      <c r="S29" s="16">
        <v>0</v>
      </c>
      <c r="T29" s="16">
        <v>0</v>
      </c>
      <c r="U29" s="16">
        <v>360</v>
      </c>
      <c r="V29" s="16">
        <v>440</v>
      </c>
      <c r="W29" s="16">
        <f>(Q29+U29)/2</f>
        <v>538.33500000000004</v>
      </c>
      <c r="X29" s="16">
        <f>(R29+V29)/2</f>
        <v>578.33500000000004</v>
      </c>
      <c r="Y29" s="16">
        <v>66.67</v>
      </c>
      <c r="Z29" s="16">
        <v>380</v>
      </c>
      <c r="AA29" s="16">
        <v>675</v>
      </c>
      <c r="AB29" s="16">
        <v>666.67</v>
      </c>
      <c r="AC29" s="16">
        <v>666.67</v>
      </c>
      <c r="AD29" s="16">
        <f t="shared" si="3"/>
        <v>523.33500000000004</v>
      </c>
      <c r="AE29" s="16">
        <f>(AA29+AC29)/2</f>
        <v>670.83500000000004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77.77</v>
      </c>
      <c r="D30" s="16">
        <v>90.31</v>
      </c>
      <c r="E30" s="16">
        <v>72.209999999999994</v>
      </c>
      <c r="F30" s="16">
        <v>88.88</v>
      </c>
      <c r="G30" s="16">
        <f t="shared" si="0"/>
        <v>74.989999999999995</v>
      </c>
      <c r="H30" s="16">
        <f t="shared" si="0"/>
        <v>89.594999999999999</v>
      </c>
      <c r="I30" s="16">
        <v>100</v>
      </c>
      <c r="J30" s="16">
        <v>93.55</v>
      </c>
      <c r="K30" s="16">
        <v>98.92</v>
      </c>
      <c r="L30" s="16"/>
      <c r="M30" s="16"/>
      <c r="N30" s="16">
        <f t="shared" si="5"/>
        <v>93.55</v>
      </c>
      <c r="O30" s="16">
        <f t="shared" si="6"/>
        <v>98.92</v>
      </c>
      <c r="P30" s="16">
        <v>100</v>
      </c>
      <c r="Q30" s="16">
        <v>0</v>
      </c>
      <c r="R30" s="16">
        <v>0</v>
      </c>
      <c r="S30" s="16">
        <v>0</v>
      </c>
      <c r="T30" s="16">
        <v>0</v>
      </c>
      <c r="U30" s="16">
        <v>90</v>
      </c>
      <c r="V30" s="16">
        <v>90</v>
      </c>
      <c r="W30" s="16">
        <v>90</v>
      </c>
      <c r="X30" s="16">
        <v>90</v>
      </c>
      <c r="Y30" s="16">
        <v>33.33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169.95</v>
      </c>
      <c r="D31" s="16">
        <v>266.63</v>
      </c>
      <c r="E31" s="16">
        <v>209.97</v>
      </c>
      <c r="F31" s="16">
        <v>243.3</v>
      </c>
      <c r="G31" s="16">
        <f t="shared" si="0"/>
        <v>189.95999999999998</v>
      </c>
      <c r="H31" s="16">
        <f t="shared" si="0"/>
        <v>254.965</v>
      </c>
      <c r="I31" s="16">
        <v>100</v>
      </c>
      <c r="J31" s="16">
        <v>261.11</v>
      </c>
      <c r="K31" s="16">
        <v>261.11</v>
      </c>
      <c r="L31" s="16"/>
      <c r="M31" s="16"/>
      <c r="N31" s="16">
        <f t="shared" si="5"/>
        <v>261.11</v>
      </c>
      <c r="O31" s="16">
        <f t="shared" si="6"/>
        <v>261.11</v>
      </c>
      <c r="P31" s="16">
        <v>100</v>
      </c>
      <c r="Q31" s="16">
        <v>203.17</v>
      </c>
      <c r="R31" s="16">
        <v>203.17</v>
      </c>
      <c r="S31" s="16">
        <v>0</v>
      </c>
      <c r="T31" s="16">
        <v>0</v>
      </c>
      <c r="U31" s="16">
        <v>150</v>
      </c>
      <c r="V31" s="16">
        <v>220</v>
      </c>
      <c r="W31" s="16">
        <f>(Q31+U31)/2</f>
        <v>176.58499999999998</v>
      </c>
      <c r="X31" s="16">
        <f>(R31+V31)/2</f>
        <v>211.58499999999998</v>
      </c>
      <c r="Y31" s="16">
        <v>66.67</v>
      </c>
      <c r="Z31" s="16">
        <v>170</v>
      </c>
      <c r="AA31" s="16">
        <v>187.5</v>
      </c>
      <c r="AB31" s="16">
        <v>0</v>
      </c>
      <c r="AC31" s="16">
        <v>0</v>
      </c>
      <c r="AD31" s="16">
        <v>170</v>
      </c>
      <c r="AE31" s="16">
        <v>187.5</v>
      </c>
      <c r="AF31" s="16">
        <v>50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419.9</v>
      </c>
      <c r="D32" s="16">
        <v>1449.9</v>
      </c>
      <c r="E32" s="16">
        <v>479.9</v>
      </c>
      <c r="F32" s="16">
        <v>699.9</v>
      </c>
      <c r="G32" s="16">
        <f t="shared" si="0"/>
        <v>449.9</v>
      </c>
      <c r="H32" s="16">
        <f t="shared" si="0"/>
        <v>1074.9000000000001</v>
      </c>
      <c r="I32" s="16">
        <v>100</v>
      </c>
      <c r="J32" s="16">
        <v>735</v>
      </c>
      <c r="K32" s="16">
        <v>735</v>
      </c>
      <c r="L32" s="16"/>
      <c r="M32" s="16"/>
      <c r="N32" s="16">
        <f t="shared" si="5"/>
        <v>735</v>
      </c>
      <c r="O32" s="16">
        <f t="shared" si="6"/>
        <v>735</v>
      </c>
      <c r="P32" s="16">
        <v>100</v>
      </c>
      <c r="Q32" s="16">
        <v>377</v>
      </c>
      <c r="R32" s="16">
        <v>709</v>
      </c>
      <c r="S32" s="16">
        <v>0</v>
      </c>
      <c r="T32" s="16">
        <v>0</v>
      </c>
      <c r="U32" s="16">
        <v>400</v>
      </c>
      <c r="V32" s="16">
        <v>640</v>
      </c>
      <c r="W32" s="16">
        <f>(Q32+U32)/2</f>
        <v>388.5</v>
      </c>
      <c r="X32" s="16">
        <f>(R32+V32)/2</f>
        <v>674.5</v>
      </c>
      <c r="Y32" s="16">
        <v>66.67</v>
      </c>
      <c r="Z32" s="16">
        <v>530</v>
      </c>
      <c r="AA32" s="16">
        <v>530</v>
      </c>
      <c r="AB32" s="16">
        <v>295</v>
      </c>
      <c r="AC32" s="16">
        <v>295</v>
      </c>
      <c r="AD32" s="16">
        <f t="shared" ref="AD32" si="17">(Z32+AB32)/2</f>
        <v>412.5</v>
      </c>
      <c r="AE32" s="16">
        <f t="shared" ref="AE32" si="18">(AA32+AC32)/2</f>
        <v>412.5</v>
      </c>
      <c r="AF32" s="16">
        <v>100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26.99</v>
      </c>
      <c r="D33" s="16">
        <v>54.67</v>
      </c>
      <c r="E33" s="16">
        <v>27.99</v>
      </c>
      <c r="F33" s="16">
        <v>33.49</v>
      </c>
      <c r="G33" s="16">
        <f t="shared" si="0"/>
        <v>27.49</v>
      </c>
      <c r="H33" s="16">
        <f t="shared" si="0"/>
        <v>44.08</v>
      </c>
      <c r="I33" s="16">
        <v>100</v>
      </c>
      <c r="J33" s="16">
        <v>47</v>
      </c>
      <c r="K33" s="16">
        <v>47</v>
      </c>
      <c r="L33" s="16"/>
      <c r="M33" s="16"/>
      <c r="N33" s="16">
        <f t="shared" si="5"/>
        <v>47</v>
      </c>
      <c r="O33" s="16">
        <f t="shared" si="6"/>
        <v>47</v>
      </c>
      <c r="P33" s="16">
        <v>100</v>
      </c>
      <c r="Q33" s="16">
        <v>42</v>
      </c>
      <c r="R33" s="16">
        <v>42</v>
      </c>
      <c r="S33" s="16">
        <v>45</v>
      </c>
      <c r="T33" s="16">
        <v>45</v>
      </c>
      <c r="U33" s="16">
        <v>40</v>
      </c>
      <c r="V33" s="16">
        <v>40</v>
      </c>
      <c r="W33" s="16">
        <f t="shared" ref="W33" si="19">(Q33+S33+U33)/3</f>
        <v>42.333333333333336</v>
      </c>
      <c r="X33" s="16">
        <f t="shared" ref="X33" si="20">(R33+T33+V33)/3</f>
        <v>42.333333333333336</v>
      </c>
      <c r="Y33" s="16">
        <v>100</v>
      </c>
      <c r="Z33" s="16">
        <v>45</v>
      </c>
      <c r="AA33" s="16">
        <v>45</v>
      </c>
      <c r="AB33" s="16">
        <v>38</v>
      </c>
      <c r="AC33" s="16">
        <v>38</v>
      </c>
      <c r="AD33" s="16">
        <f t="shared" si="3"/>
        <v>41.5</v>
      </c>
      <c r="AE33" s="16">
        <f t="shared" ref="AE33:AE34" si="21">(AA33+AC33)/2</f>
        <v>41.5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24.99</v>
      </c>
      <c r="D34" s="16">
        <v>83.99</v>
      </c>
      <c r="E34" s="16">
        <v>23.99</v>
      </c>
      <c r="F34" s="16">
        <v>63.49</v>
      </c>
      <c r="G34" s="16">
        <f t="shared" si="0"/>
        <v>24.49</v>
      </c>
      <c r="H34" s="16">
        <f t="shared" si="0"/>
        <v>73.739999999999995</v>
      </c>
      <c r="I34" s="16">
        <v>100</v>
      </c>
      <c r="J34" s="16">
        <v>45</v>
      </c>
      <c r="K34" s="16">
        <v>45</v>
      </c>
      <c r="L34" s="16"/>
      <c r="M34" s="16"/>
      <c r="N34" s="16">
        <f t="shared" si="5"/>
        <v>45</v>
      </c>
      <c r="O34" s="16">
        <f t="shared" si="6"/>
        <v>45</v>
      </c>
      <c r="P34" s="16">
        <v>100</v>
      </c>
      <c r="Q34" s="16">
        <v>38</v>
      </c>
      <c r="R34" s="16">
        <v>38</v>
      </c>
      <c r="S34" s="16">
        <v>45</v>
      </c>
      <c r="T34" s="16">
        <v>45</v>
      </c>
      <c r="U34" s="16">
        <v>35</v>
      </c>
      <c r="V34" s="16">
        <v>35</v>
      </c>
      <c r="W34" s="16">
        <f t="shared" ref="W34:W38" si="22">(Q34+S34+U34)/3</f>
        <v>39.333333333333336</v>
      </c>
      <c r="X34" s="16">
        <f t="shared" ref="X34:X38" si="23">(R34+T34+V34)/3</f>
        <v>39.333333333333336</v>
      </c>
      <c r="Y34" s="16">
        <v>100</v>
      </c>
      <c r="Z34" s="16">
        <v>45</v>
      </c>
      <c r="AA34" s="16">
        <v>45</v>
      </c>
      <c r="AB34" s="16">
        <v>29</v>
      </c>
      <c r="AC34" s="16">
        <v>29</v>
      </c>
      <c r="AD34" s="16">
        <f t="shared" si="3"/>
        <v>37</v>
      </c>
      <c r="AE34" s="16">
        <f t="shared" si="21"/>
        <v>37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38.99</v>
      </c>
      <c r="D35" s="16">
        <v>38.99</v>
      </c>
      <c r="E35" s="16">
        <v>41.19</v>
      </c>
      <c r="F35" s="16">
        <v>41.19</v>
      </c>
      <c r="G35" s="16">
        <f t="shared" si="0"/>
        <v>40.090000000000003</v>
      </c>
      <c r="H35" s="16">
        <f t="shared" si="0"/>
        <v>40.090000000000003</v>
      </c>
      <c r="I35" s="16">
        <v>100</v>
      </c>
      <c r="J35" s="16">
        <v>55</v>
      </c>
      <c r="K35" s="16">
        <v>55</v>
      </c>
      <c r="L35" s="16"/>
      <c r="M35" s="16"/>
      <c r="N35" s="16">
        <f t="shared" si="5"/>
        <v>55</v>
      </c>
      <c r="O35" s="16">
        <f t="shared" si="6"/>
        <v>55</v>
      </c>
      <c r="P35" s="16">
        <v>100</v>
      </c>
      <c r="Q35" s="16">
        <v>40</v>
      </c>
      <c r="R35" s="16">
        <v>40</v>
      </c>
      <c r="S35" s="16">
        <v>45</v>
      </c>
      <c r="T35" s="16">
        <v>45</v>
      </c>
      <c r="U35" s="16">
        <v>40</v>
      </c>
      <c r="V35" s="16">
        <v>40</v>
      </c>
      <c r="W35" s="16">
        <f t="shared" ref="W35:W36" si="24">(Q35+S35+U35)/3</f>
        <v>41.666666666666664</v>
      </c>
      <c r="X35" s="16">
        <f t="shared" ref="X35:X36" si="25">(R35+T35+V35)/3</f>
        <v>41.666666666666664</v>
      </c>
      <c r="Y35" s="16">
        <v>100</v>
      </c>
      <c r="Z35" s="16">
        <v>50</v>
      </c>
      <c r="AA35" s="16">
        <v>50</v>
      </c>
      <c r="AB35" s="16">
        <v>38</v>
      </c>
      <c r="AC35" s="16">
        <v>38</v>
      </c>
      <c r="AD35" s="16">
        <f t="shared" si="3"/>
        <v>44</v>
      </c>
      <c r="AE35" s="16">
        <f t="shared" ref="AE35" si="26">(AA35+AC35)/2</f>
        <v>44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33.99</v>
      </c>
      <c r="D36" s="16">
        <v>53.99</v>
      </c>
      <c r="E36" s="16">
        <v>34.99</v>
      </c>
      <c r="F36" s="16">
        <v>34.99</v>
      </c>
      <c r="G36" s="16">
        <f t="shared" si="0"/>
        <v>34.49</v>
      </c>
      <c r="H36" s="16">
        <f t="shared" si="0"/>
        <v>44.49</v>
      </c>
      <c r="I36" s="16">
        <v>100</v>
      </c>
      <c r="J36" s="16">
        <v>103</v>
      </c>
      <c r="K36" s="16">
        <v>103</v>
      </c>
      <c r="L36" s="16"/>
      <c r="M36" s="16"/>
      <c r="N36" s="16">
        <f t="shared" si="5"/>
        <v>103</v>
      </c>
      <c r="O36" s="16">
        <f t="shared" si="6"/>
        <v>103</v>
      </c>
      <c r="P36" s="16">
        <v>100</v>
      </c>
      <c r="Q36" s="16">
        <v>55</v>
      </c>
      <c r="R36" s="16">
        <v>55</v>
      </c>
      <c r="S36" s="16">
        <v>55</v>
      </c>
      <c r="T36" s="16">
        <v>55</v>
      </c>
      <c r="U36" s="16">
        <v>60</v>
      </c>
      <c r="V36" s="16">
        <v>60</v>
      </c>
      <c r="W36" s="16">
        <f t="shared" si="24"/>
        <v>56.666666666666664</v>
      </c>
      <c r="X36" s="16">
        <f t="shared" si="25"/>
        <v>56.666666666666664</v>
      </c>
      <c r="Y36" s="16">
        <v>100</v>
      </c>
      <c r="Z36" s="16">
        <v>80</v>
      </c>
      <c r="AA36" s="16">
        <v>80</v>
      </c>
      <c r="AB36" s="16">
        <v>98</v>
      </c>
      <c r="AC36" s="16">
        <v>98</v>
      </c>
      <c r="AD36" s="16">
        <f t="shared" si="3"/>
        <v>89</v>
      </c>
      <c r="AE36" s="16">
        <f t="shared" si="3"/>
        <v>89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48.99</v>
      </c>
      <c r="D37" s="16">
        <v>65.989999999999995</v>
      </c>
      <c r="E37" s="16">
        <v>57.99</v>
      </c>
      <c r="F37" s="16">
        <v>59.99</v>
      </c>
      <c r="G37" s="16">
        <f t="shared" si="0"/>
        <v>53.49</v>
      </c>
      <c r="H37" s="16">
        <f t="shared" si="0"/>
        <v>62.989999999999995</v>
      </c>
      <c r="I37" s="16">
        <v>100</v>
      </c>
      <c r="J37" s="16">
        <v>82</v>
      </c>
      <c r="K37" s="16">
        <v>82</v>
      </c>
      <c r="L37" s="16"/>
      <c r="M37" s="16"/>
      <c r="N37" s="16">
        <f t="shared" si="5"/>
        <v>82</v>
      </c>
      <c r="O37" s="16">
        <f t="shared" si="6"/>
        <v>82</v>
      </c>
      <c r="P37" s="16">
        <v>100</v>
      </c>
      <c r="Q37" s="16">
        <v>112</v>
      </c>
      <c r="R37" s="16">
        <v>176</v>
      </c>
      <c r="S37" s="16">
        <v>0</v>
      </c>
      <c r="T37" s="16">
        <v>0</v>
      </c>
      <c r="U37" s="16">
        <v>70</v>
      </c>
      <c r="V37" s="16">
        <v>70</v>
      </c>
      <c r="W37" s="16">
        <f>(Q37+U37)/2</f>
        <v>91</v>
      </c>
      <c r="X37" s="16">
        <f>(R37+V37)/2</f>
        <v>123</v>
      </c>
      <c r="Y37" s="16">
        <v>66.67</v>
      </c>
      <c r="Z37" s="16">
        <v>0</v>
      </c>
      <c r="AA37" s="16">
        <v>0</v>
      </c>
      <c r="AB37" s="16">
        <v>65</v>
      </c>
      <c r="AC37" s="16">
        <v>65</v>
      </c>
      <c r="AD37" s="16">
        <v>65</v>
      </c>
      <c r="AE37" s="16">
        <v>65</v>
      </c>
      <c r="AF37" s="16">
        <v>50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52.99</v>
      </c>
      <c r="D38" s="16">
        <v>139.99</v>
      </c>
      <c r="E38" s="16">
        <v>54.99</v>
      </c>
      <c r="F38" s="16">
        <v>99.99</v>
      </c>
      <c r="G38" s="16">
        <f t="shared" si="0"/>
        <v>53.99</v>
      </c>
      <c r="H38" s="16">
        <f t="shared" si="0"/>
        <v>119.99000000000001</v>
      </c>
      <c r="I38" s="16">
        <v>100</v>
      </c>
      <c r="J38" s="16">
        <v>66</v>
      </c>
      <c r="K38" s="16">
        <v>66</v>
      </c>
      <c r="L38" s="16"/>
      <c r="M38" s="16"/>
      <c r="N38" s="16">
        <f t="shared" si="5"/>
        <v>66</v>
      </c>
      <c r="O38" s="16">
        <f t="shared" si="6"/>
        <v>66</v>
      </c>
      <c r="P38" s="16">
        <v>100</v>
      </c>
      <c r="Q38" s="16">
        <v>45</v>
      </c>
      <c r="R38" s="16">
        <v>117</v>
      </c>
      <c r="S38" s="16">
        <v>50</v>
      </c>
      <c r="T38" s="16">
        <v>50</v>
      </c>
      <c r="U38" s="16">
        <v>45</v>
      </c>
      <c r="V38" s="16">
        <v>110</v>
      </c>
      <c r="W38" s="16">
        <f t="shared" si="22"/>
        <v>46.666666666666664</v>
      </c>
      <c r="X38" s="16">
        <f t="shared" si="23"/>
        <v>92.333333333333329</v>
      </c>
      <c r="Y38" s="16">
        <v>100</v>
      </c>
      <c r="Z38" s="16">
        <v>70</v>
      </c>
      <c r="AA38" s="16">
        <v>110</v>
      </c>
      <c r="AB38" s="16">
        <v>95</v>
      </c>
      <c r="AC38" s="16">
        <v>145</v>
      </c>
      <c r="AD38" s="16">
        <f t="shared" si="3"/>
        <v>82.5</v>
      </c>
      <c r="AE38" s="16">
        <f t="shared" si="3"/>
        <v>127.5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69.989999999999995</v>
      </c>
      <c r="D39" s="16">
        <v>179.99</v>
      </c>
      <c r="E39" s="16">
        <v>79.989999999999995</v>
      </c>
      <c r="F39" s="16">
        <v>79.989999999999995</v>
      </c>
      <c r="G39" s="16">
        <f t="shared" ref="G39" si="27">(C39+E39)/2</f>
        <v>74.989999999999995</v>
      </c>
      <c r="H39" s="16">
        <f t="shared" ref="H39" si="28">(D39+F39)/2</f>
        <v>129.99</v>
      </c>
      <c r="I39" s="16">
        <v>100</v>
      </c>
      <c r="J39" s="16">
        <v>88</v>
      </c>
      <c r="K39" s="16">
        <v>88</v>
      </c>
      <c r="L39" s="16"/>
      <c r="M39" s="16"/>
      <c r="N39" s="16">
        <f t="shared" si="5"/>
        <v>88</v>
      </c>
      <c r="O39" s="16">
        <f t="shared" si="6"/>
        <v>88</v>
      </c>
      <c r="P39" s="16">
        <v>100</v>
      </c>
      <c r="Q39" s="16">
        <v>70</v>
      </c>
      <c r="R39" s="16">
        <v>70</v>
      </c>
      <c r="S39" s="16">
        <v>75</v>
      </c>
      <c r="T39" s="16">
        <v>75</v>
      </c>
      <c r="U39" s="16">
        <v>60</v>
      </c>
      <c r="V39" s="16">
        <v>60</v>
      </c>
      <c r="W39" s="16">
        <f t="shared" ref="W39" si="29">(Q39+S39+U39)/3</f>
        <v>68.333333333333329</v>
      </c>
      <c r="X39" s="16">
        <f t="shared" ref="X39" si="30">(R39+T39+V39)/3</f>
        <v>68.333333333333329</v>
      </c>
      <c r="Y39" s="16">
        <v>100</v>
      </c>
      <c r="Z39" s="16">
        <v>80</v>
      </c>
      <c r="AA39" s="16">
        <v>80</v>
      </c>
      <c r="AB39" s="16">
        <v>125</v>
      </c>
      <c r="AC39" s="16">
        <v>125</v>
      </c>
      <c r="AD39" s="16">
        <f t="shared" ref="AD39" si="31">(Z39+AB39)/2</f>
        <v>102.5</v>
      </c>
      <c r="AE39" s="16">
        <f t="shared" ref="AE39" si="32">(AA39+AC39)/2</f>
        <v>102.5</v>
      </c>
      <c r="AF39" s="16">
        <v>100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57.99</v>
      </c>
      <c r="D40" s="16">
        <v>143.59</v>
      </c>
      <c r="E40" s="16">
        <v>69.989999999999995</v>
      </c>
      <c r="F40" s="16">
        <v>148.99</v>
      </c>
      <c r="G40" s="16">
        <f t="shared" si="0"/>
        <v>63.989999999999995</v>
      </c>
      <c r="H40" s="16">
        <f t="shared" si="0"/>
        <v>146.29000000000002</v>
      </c>
      <c r="I40" s="16">
        <v>100</v>
      </c>
      <c r="J40" s="16">
        <v>148</v>
      </c>
      <c r="K40" s="16">
        <v>148</v>
      </c>
      <c r="L40" s="16"/>
      <c r="M40" s="16"/>
      <c r="N40" s="16">
        <f t="shared" si="5"/>
        <v>148</v>
      </c>
      <c r="O40" s="16">
        <f t="shared" si="6"/>
        <v>148</v>
      </c>
      <c r="P40" s="16">
        <v>100</v>
      </c>
      <c r="Q40" s="16">
        <v>140</v>
      </c>
      <c r="R40" s="16">
        <v>140</v>
      </c>
      <c r="S40" s="16">
        <v>110</v>
      </c>
      <c r="T40" s="16">
        <v>110</v>
      </c>
      <c r="U40" s="16">
        <v>110</v>
      </c>
      <c r="V40" s="16">
        <v>140</v>
      </c>
      <c r="W40" s="16">
        <f t="shared" ref="W40" si="33">(Q40+S40+U40)/3</f>
        <v>120</v>
      </c>
      <c r="X40" s="16">
        <f t="shared" ref="X40" si="34">(R40+T40+V40)/3</f>
        <v>130</v>
      </c>
      <c r="Y40" s="16">
        <v>100</v>
      </c>
      <c r="Z40" s="16">
        <v>100</v>
      </c>
      <c r="AA40" s="16">
        <v>120</v>
      </c>
      <c r="AB40" s="16">
        <v>110</v>
      </c>
      <c r="AC40" s="16">
        <v>145</v>
      </c>
      <c r="AD40" s="16">
        <f>(Z40+AB40)/2</f>
        <v>105</v>
      </c>
      <c r="AE40" s="16">
        <f t="shared" si="3"/>
        <v>132.5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51.99</v>
      </c>
      <c r="D41" s="16">
        <v>103.99</v>
      </c>
      <c r="E41" s="16">
        <v>49.99</v>
      </c>
      <c r="F41" s="16">
        <v>49.99</v>
      </c>
      <c r="G41" s="16">
        <f t="shared" si="0"/>
        <v>50.99</v>
      </c>
      <c r="H41" s="16">
        <f t="shared" si="0"/>
        <v>76.989999999999995</v>
      </c>
      <c r="I41" s="16">
        <v>100</v>
      </c>
      <c r="J41" s="16">
        <v>105</v>
      </c>
      <c r="K41" s="16">
        <v>105</v>
      </c>
      <c r="L41" s="16"/>
      <c r="M41" s="16"/>
      <c r="N41" s="16">
        <f t="shared" si="5"/>
        <v>105</v>
      </c>
      <c r="O41" s="16">
        <f t="shared" si="6"/>
        <v>105</v>
      </c>
      <c r="P41" s="16">
        <v>100</v>
      </c>
      <c r="Q41" s="16">
        <v>0</v>
      </c>
      <c r="R41" s="16">
        <v>0</v>
      </c>
      <c r="S41" s="16">
        <v>110</v>
      </c>
      <c r="T41" s="16">
        <v>110</v>
      </c>
      <c r="U41" s="16">
        <v>70</v>
      </c>
      <c r="V41" s="16">
        <v>70</v>
      </c>
      <c r="W41" s="16">
        <f>(S41+U41)/2</f>
        <v>90</v>
      </c>
      <c r="X41" s="16">
        <f>(T41+V41)/2</f>
        <v>90</v>
      </c>
      <c r="Y41" s="16">
        <v>66.67</v>
      </c>
      <c r="Z41" s="16">
        <v>75</v>
      </c>
      <c r="AA41" s="16">
        <v>75</v>
      </c>
      <c r="AB41" s="16">
        <v>95</v>
      </c>
      <c r="AC41" s="16">
        <v>95</v>
      </c>
      <c r="AD41" s="16">
        <f>(Z41+AB41)/2</f>
        <v>85</v>
      </c>
      <c r="AE41" s="16">
        <f t="shared" ref="AE41:AE42" si="35">(AA41+AC41)/2</f>
        <v>85</v>
      </c>
      <c r="AF41" s="16">
        <v>100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128.99</v>
      </c>
      <c r="D42" s="16">
        <v>209.99</v>
      </c>
      <c r="E42" s="16">
        <v>119.99</v>
      </c>
      <c r="F42" s="16">
        <v>139.99</v>
      </c>
      <c r="G42" s="16">
        <f t="shared" si="0"/>
        <v>124.49000000000001</v>
      </c>
      <c r="H42" s="16">
        <f t="shared" si="0"/>
        <v>174.99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150</v>
      </c>
      <c r="V42" s="16">
        <v>150</v>
      </c>
      <c r="W42" s="16">
        <v>150</v>
      </c>
      <c r="X42" s="16">
        <v>150</v>
      </c>
      <c r="Y42" s="16">
        <v>33.33</v>
      </c>
      <c r="Z42" s="16">
        <v>260</v>
      </c>
      <c r="AA42" s="16">
        <v>260</v>
      </c>
      <c r="AB42" s="16">
        <v>235</v>
      </c>
      <c r="AC42" s="16">
        <v>235</v>
      </c>
      <c r="AD42" s="16">
        <f t="shared" ref="AD42" si="36">(Z42+AB42)/2</f>
        <v>247.5</v>
      </c>
      <c r="AE42" s="16">
        <f t="shared" si="35"/>
        <v>247.5</v>
      </c>
      <c r="AF42" s="16">
        <v>100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109.99</v>
      </c>
      <c r="D43" s="16">
        <v>153.99</v>
      </c>
      <c r="E43" s="16">
        <v>79.989999999999995</v>
      </c>
      <c r="F43" s="16">
        <v>79.989999999999995</v>
      </c>
      <c r="G43" s="16">
        <f t="shared" ref="G43" si="37">(C43+E43)/2</f>
        <v>94.99</v>
      </c>
      <c r="H43" s="16">
        <f t="shared" ref="H43" si="38">(D43+F43)/2</f>
        <v>116.99000000000001</v>
      </c>
      <c r="I43" s="16">
        <v>100</v>
      </c>
      <c r="J43" s="16">
        <v>125</v>
      </c>
      <c r="K43" s="16">
        <v>125</v>
      </c>
      <c r="L43" s="16"/>
      <c r="M43" s="16"/>
      <c r="N43" s="16">
        <f t="shared" si="5"/>
        <v>125</v>
      </c>
      <c r="O43" s="16">
        <f t="shared" si="6"/>
        <v>125</v>
      </c>
      <c r="P43" s="16">
        <v>100</v>
      </c>
      <c r="Q43" s="16">
        <v>143</v>
      </c>
      <c r="R43" s="16">
        <v>143</v>
      </c>
      <c r="S43" s="16">
        <v>0</v>
      </c>
      <c r="T43" s="16">
        <v>0</v>
      </c>
      <c r="U43" s="16">
        <v>100</v>
      </c>
      <c r="V43" s="16">
        <v>100</v>
      </c>
      <c r="W43" s="16">
        <f>(Q43+U43)/2</f>
        <v>121.5</v>
      </c>
      <c r="X43" s="16">
        <f>(R43+V43)/2</f>
        <v>121.5</v>
      </c>
      <c r="Y43" s="16">
        <v>66.67</v>
      </c>
      <c r="Z43" s="16">
        <v>0</v>
      </c>
      <c r="AA43" s="16">
        <v>0</v>
      </c>
      <c r="AB43" s="16">
        <v>120</v>
      </c>
      <c r="AC43" s="16">
        <v>120</v>
      </c>
      <c r="AD43" s="16">
        <v>120</v>
      </c>
      <c r="AE43" s="16">
        <v>120</v>
      </c>
      <c r="AF43" s="16">
        <v>50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169.99</v>
      </c>
      <c r="D44" s="16">
        <v>169.99</v>
      </c>
      <c r="E44" s="16">
        <v>169.99</v>
      </c>
      <c r="F44" s="16">
        <v>169.99</v>
      </c>
      <c r="G44" s="16">
        <f t="shared" si="0"/>
        <v>169.99</v>
      </c>
      <c r="H44" s="16">
        <f t="shared" si="0"/>
        <v>169.99</v>
      </c>
      <c r="I44" s="16">
        <v>100</v>
      </c>
      <c r="J44" s="16">
        <v>0</v>
      </c>
      <c r="K44" s="16">
        <v>0</v>
      </c>
      <c r="L44" s="16"/>
      <c r="M44" s="16"/>
      <c r="N44" s="16">
        <f t="shared" si="5"/>
        <v>0</v>
      </c>
      <c r="O44" s="16">
        <f t="shared" si="6"/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190</v>
      </c>
      <c r="V44" s="16">
        <v>190</v>
      </c>
      <c r="W44" s="16">
        <v>190</v>
      </c>
      <c r="X44" s="16">
        <v>190</v>
      </c>
      <c r="Y44" s="16">
        <v>33.33</v>
      </c>
      <c r="Z44" s="16">
        <v>165</v>
      </c>
      <c r="AA44" s="16">
        <v>165</v>
      </c>
      <c r="AB44" s="16">
        <v>155</v>
      </c>
      <c r="AC44" s="16">
        <v>155</v>
      </c>
      <c r="AD44" s="16">
        <f t="shared" ref="AD44" si="39">(Z44+AB44)/2</f>
        <v>160</v>
      </c>
      <c r="AE44" s="16">
        <f t="shared" ref="AE44" si="40">(AA44+AC44)/2</f>
        <v>160</v>
      </c>
      <c r="AF44" s="16">
        <v>100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49.99</v>
      </c>
      <c r="D45" s="16">
        <v>89.99</v>
      </c>
      <c r="E45" s="16">
        <v>44.89</v>
      </c>
      <c r="F45" s="16">
        <v>99.99</v>
      </c>
      <c r="G45" s="16">
        <f t="shared" si="0"/>
        <v>47.44</v>
      </c>
      <c r="H45" s="16">
        <f t="shared" si="0"/>
        <v>94.99</v>
      </c>
      <c r="I45" s="16">
        <v>100</v>
      </c>
      <c r="J45" s="16">
        <v>66</v>
      </c>
      <c r="K45" s="16">
        <v>66</v>
      </c>
      <c r="L45" s="16"/>
      <c r="M45" s="16"/>
      <c r="N45" s="16">
        <f t="shared" si="5"/>
        <v>66</v>
      </c>
      <c r="O45" s="16">
        <f t="shared" si="6"/>
        <v>66</v>
      </c>
      <c r="P45" s="16">
        <v>100</v>
      </c>
      <c r="Q45" s="16">
        <v>53</v>
      </c>
      <c r="R45" s="16">
        <v>53</v>
      </c>
      <c r="S45" s="16">
        <v>70</v>
      </c>
      <c r="T45" s="16">
        <v>70</v>
      </c>
      <c r="U45" s="16">
        <v>55</v>
      </c>
      <c r="V45" s="16">
        <v>55</v>
      </c>
      <c r="W45" s="16">
        <f t="shared" ref="W45" si="41">(Q45+S45+U45)/3</f>
        <v>59.333333333333336</v>
      </c>
      <c r="X45" s="16">
        <f t="shared" ref="X45" si="42">(R45+T45+V45)/3</f>
        <v>59.333333333333336</v>
      </c>
      <c r="Y45" s="16">
        <v>100</v>
      </c>
      <c r="Z45" s="16">
        <v>65</v>
      </c>
      <c r="AA45" s="16">
        <v>65</v>
      </c>
      <c r="AB45" s="16">
        <v>55</v>
      </c>
      <c r="AC45" s="16">
        <v>55</v>
      </c>
      <c r="AD45" s="16">
        <f t="shared" ref="AD45:AE45" si="43">(Z45+AB45)/2</f>
        <v>60</v>
      </c>
      <c r="AE45" s="16">
        <f t="shared" si="43"/>
        <v>60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3" t="s">
        <v>76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x14ac:dyDescent="0.2">
      <c r="A48" s="4"/>
      <c r="B48" s="32" t="s">
        <v>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5" ht="14.25" customHeight="1" x14ac:dyDescent="0.2">
      <c r="A49" s="4"/>
      <c r="B49" s="32" t="s">
        <v>14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ht="29.25" customHeight="1" x14ac:dyDescent="0.2">
      <c r="A50" s="4"/>
      <c r="B50" s="32" t="s">
        <v>69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5" ht="14.25" customHeight="1" x14ac:dyDescent="0.2">
      <c r="A51" s="4"/>
      <c r="B51" s="32" t="s">
        <v>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ht="16.5" customHeight="1" x14ac:dyDescent="0.2">
      <c r="A52" s="4"/>
      <c r="B52" s="32" t="s">
        <v>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0" t="s">
        <v>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4" spans="1:19" x14ac:dyDescent="0.25">
      <c r="A4" s="41" t="s">
        <v>0</v>
      </c>
      <c r="B4" s="41" t="s">
        <v>4</v>
      </c>
      <c r="C4" s="42" t="s">
        <v>5</v>
      </c>
      <c r="D4" s="42"/>
      <c r="E4" s="42"/>
      <c r="F4" s="43" t="s">
        <v>6</v>
      </c>
      <c r="G4" s="43"/>
      <c r="H4" s="43"/>
      <c r="I4" s="44" t="s">
        <v>59</v>
      </c>
      <c r="J4" s="44"/>
      <c r="K4" s="44"/>
      <c r="L4" s="44" t="s">
        <v>60</v>
      </c>
      <c r="M4" s="44"/>
      <c r="N4" s="44"/>
      <c r="O4" s="45" t="s">
        <v>61</v>
      </c>
      <c r="P4" s="45"/>
      <c r="Q4" s="45"/>
    </row>
    <row r="5" spans="1:19" x14ac:dyDescent="0.25">
      <c r="A5" s="41"/>
      <c r="B5" s="41"/>
      <c r="C5" s="39" t="s">
        <v>62</v>
      </c>
      <c r="D5" s="39"/>
      <c r="E5" s="46" t="s">
        <v>63</v>
      </c>
      <c r="F5" s="39" t="s">
        <v>62</v>
      </c>
      <c r="G5" s="39"/>
      <c r="H5" s="46" t="s">
        <v>63</v>
      </c>
      <c r="I5" s="39" t="s">
        <v>62</v>
      </c>
      <c r="J5" s="39"/>
      <c r="K5" s="46" t="s">
        <v>63</v>
      </c>
      <c r="L5" s="39" t="s">
        <v>62</v>
      </c>
      <c r="M5" s="39"/>
      <c r="N5" s="46" t="s">
        <v>63</v>
      </c>
      <c r="O5" s="41" t="s">
        <v>64</v>
      </c>
      <c r="P5" s="41"/>
      <c r="Q5" s="46" t="s">
        <v>63</v>
      </c>
    </row>
    <row r="6" spans="1:19" ht="24.75" customHeight="1" x14ac:dyDescent="0.25">
      <c r="A6" s="41"/>
      <c r="B6" s="41"/>
      <c r="C6" s="9" t="s">
        <v>65</v>
      </c>
      <c r="D6" s="9" t="s">
        <v>66</v>
      </c>
      <c r="E6" s="46"/>
      <c r="F6" s="9" t="s">
        <v>65</v>
      </c>
      <c r="G6" s="9" t="s">
        <v>66</v>
      </c>
      <c r="H6" s="46"/>
      <c r="I6" s="9" t="s">
        <v>65</v>
      </c>
      <c r="J6" s="9" t="s">
        <v>66</v>
      </c>
      <c r="K6" s="46"/>
      <c r="L6" s="8" t="s">
        <v>65</v>
      </c>
      <c r="M6" s="8" t="s">
        <v>66</v>
      </c>
      <c r="N6" s="46"/>
      <c r="O6" s="9" t="s">
        <v>65</v>
      </c>
      <c r="P6" s="9" t="s">
        <v>66</v>
      </c>
      <c r="Q6" s="46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31.490000000000002</v>
      </c>
      <c r="D7" s="6">
        <f>'Форма мониторинга МО '!H6</f>
        <v>51.99</v>
      </c>
      <c r="E7" s="6">
        <f>'Форма мониторинга МО '!I6</f>
        <v>100</v>
      </c>
      <c r="F7" s="6">
        <f>'Форма мониторинга МО '!N6</f>
        <v>45</v>
      </c>
      <c r="G7" s="6">
        <f>'Форма мониторинга МО '!O6</f>
        <v>72</v>
      </c>
      <c r="H7" s="6">
        <f>'Форма мониторинга МО '!P6</f>
        <v>100</v>
      </c>
      <c r="I7" s="6">
        <f>'Форма мониторинга МО '!W6</f>
        <v>40</v>
      </c>
      <c r="J7" s="6">
        <f>'Форма мониторинга МО '!X6</f>
        <v>58.166666666666664</v>
      </c>
      <c r="K7" s="6">
        <f>'Форма мониторинга МО '!Y6</f>
        <v>100</v>
      </c>
      <c r="L7" s="6">
        <f>'Форма мониторинга МО '!AD6</f>
        <v>31.25</v>
      </c>
      <c r="M7" s="6">
        <f>'Форма мониторинга МО '!AE6</f>
        <v>38.75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71.38</v>
      </c>
      <c r="D8" s="6">
        <f>'Форма мониторинга МО '!H7</f>
        <v>147.76499999999999</v>
      </c>
      <c r="E8" s="6">
        <f>'Форма мониторинга МО '!I7</f>
        <v>100</v>
      </c>
      <c r="F8" s="6">
        <f>'Форма мониторинга МО '!N7</f>
        <v>87.5</v>
      </c>
      <c r="G8" s="6">
        <f>'Форма мониторинга МО '!O7</f>
        <v>87.5</v>
      </c>
      <c r="H8" s="6">
        <f>'Форма мониторинга МО '!P7</f>
        <v>100</v>
      </c>
      <c r="I8" s="6">
        <f>'Форма мониторинга МО '!W7</f>
        <v>68.540000000000006</v>
      </c>
      <c r="J8" s="6">
        <f>'Форма мониторинга МО '!X7</f>
        <v>99.256666666666661</v>
      </c>
      <c r="K8" s="6">
        <f>'Форма мониторинга МО '!Y7</f>
        <v>100</v>
      </c>
      <c r="L8" s="6">
        <f>'Форма мониторинга МО '!AD7</f>
        <v>79.515000000000001</v>
      </c>
      <c r="M8" s="6">
        <f>'Форма мониторинга МО '!AE7</f>
        <v>80.555000000000007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78.709999999999994</v>
      </c>
      <c r="D9" s="6">
        <f>'Форма мониторинга МО '!H8</f>
        <v>144.43</v>
      </c>
      <c r="E9" s="6">
        <f>'Форма мониторинга МО '!I8</f>
        <v>100</v>
      </c>
      <c r="F9" s="6">
        <f>'Форма мониторинга МО '!N8</f>
        <v>137.5</v>
      </c>
      <c r="G9" s="6">
        <f>'Форма мониторинга МО '!O8</f>
        <v>143.75</v>
      </c>
      <c r="H9" s="6">
        <f>'Форма мониторинга МО '!P8</f>
        <v>100</v>
      </c>
      <c r="I9" s="6">
        <f>'Форма мониторинга МО '!W8</f>
        <v>105.92666666666668</v>
      </c>
      <c r="J9" s="6">
        <f>'Форма мониторинга МО '!X8</f>
        <v>123.89</v>
      </c>
      <c r="K9" s="6">
        <f>'Форма мониторинга МО '!Y8</f>
        <v>100</v>
      </c>
      <c r="L9" s="6">
        <f>'Форма мониторинга МО '!AD8</f>
        <v>103.68</v>
      </c>
      <c r="M9" s="6">
        <f>'Форма мониторинга МО '!AE8</f>
        <v>103.68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32</v>
      </c>
      <c r="D10" s="6">
        <f>'Форма мониторинга МО '!H9</f>
        <v>246.37</v>
      </c>
      <c r="E10" s="6">
        <f>'Форма мониторинга МО '!I9</f>
        <v>100</v>
      </c>
      <c r="F10" s="6">
        <f>'Форма мониторинга МО '!N9</f>
        <v>62</v>
      </c>
      <c r="G10" s="6">
        <f>'Форма мониторинга МО '!O9</f>
        <v>160</v>
      </c>
      <c r="H10" s="6">
        <f>'Форма мониторинга МО '!P9</f>
        <v>100</v>
      </c>
      <c r="I10" s="6">
        <f>'Форма мониторинга МО '!W9</f>
        <v>55.370000000000005</v>
      </c>
      <c r="J10" s="6">
        <f>'Форма мониторинга МО '!X9</f>
        <v>138.14666666666668</v>
      </c>
      <c r="K10" s="6">
        <f>'Форма мониторинга МО '!Y9</f>
        <v>100</v>
      </c>
      <c r="L10" s="6">
        <f>'Форма мониторинга МО '!AD9</f>
        <v>45.555</v>
      </c>
      <c r="M10" s="6">
        <f>'Форма мониторинга МО '!AE9</f>
        <v>125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96.765000000000001</v>
      </c>
      <c r="D11" s="6">
        <f>'Форма мониторинга МО '!H10</f>
        <v>159.435</v>
      </c>
      <c r="E11" s="6">
        <f>'Форма мониторинга МО '!I10</f>
        <v>100</v>
      </c>
      <c r="F11" s="6">
        <f>'Форма мониторинга МО '!N10</f>
        <v>183.33</v>
      </c>
      <c r="G11" s="6">
        <f>'Форма мониторинга МО '!O10</f>
        <v>188.89</v>
      </c>
      <c r="H11" s="6">
        <f>'Форма мониторинга МО '!P10</f>
        <v>100</v>
      </c>
      <c r="I11" s="6">
        <f>'Форма мониторинга МО '!W10</f>
        <v>119</v>
      </c>
      <c r="J11" s="6">
        <f>'Форма мониторинга МО '!X10</f>
        <v>132.78</v>
      </c>
      <c r="K11" s="6">
        <f>'Форма мониторинга МО '!Y10</f>
        <v>66.67</v>
      </c>
      <c r="L11" s="6">
        <f>'Форма мониторинга МО '!AD10</f>
        <v>119.44499999999999</v>
      </c>
      <c r="M11" s="6">
        <f>'Форма мониторинга МО '!AE10</f>
        <v>133.05500000000001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45.99</v>
      </c>
      <c r="D12" s="6">
        <f>'Форма мониторинга МО '!H11</f>
        <v>57.989999999999995</v>
      </c>
      <c r="E12" s="6">
        <f>'Форма мониторинга МО '!I11</f>
        <v>100</v>
      </c>
      <c r="F12" s="6">
        <f>'Форма мониторинга МО '!N11</f>
        <v>82.22</v>
      </c>
      <c r="G12" s="6">
        <f>'Форма мониторинга МО '!O11</f>
        <v>86.67</v>
      </c>
      <c r="H12" s="6">
        <f>'Форма мониторинга МО '!P11</f>
        <v>100</v>
      </c>
      <c r="I12" s="6">
        <f>'Форма мониторинга МО '!W11</f>
        <v>54.666666666666664</v>
      </c>
      <c r="J12" s="6">
        <f>'Форма мониторинга МО '!X11</f>
        <v>56.26</v>
      </c>
      <c r="K12" s="6">
        <f>'Форма мониторинга МО '!Y11</f>
        <v>100</v>
      </c>
      <c r="L12" s="6">
        <f>'Форма мониторинга МО '!AD11</f>
        <v>59.055</v>
      </c>
      <c r="M12" s="6">
        <f>'Форма мониторинга МО '!AE11</f>
        <v>59.055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8.9400000000000013</v>
      </c>
      <c r="D13" s="6">
        <f>'Форма мониторинга МО '!H12</f>
        <v>49.74</v>
      </c>
      <c r="E13" s="6">
        <f>'Форма мониторинга МО '!I12</f>
        <v>100</v>
      </c>
      <c r="F13" s="6">
        <f>'Форма мониторинга МО '!N12</f>
        <v>20</v>
      </c>
      <c r="G13" s="6">
        <f>'Форма мониторинга МО '!O12</f>
        <v>25</v>
      </c>
      <c r="H13" s="6">
        <f>'Форма мониторинга МО '!P12</f>
        <v>100</v>
      </c>
      <c r="I13" s="6">
        <f>'Форма мониторинга МО '!W12</f>
        <v>19</v>
      </c>
      <c r="J13" s="6">
        <f>'Форма мониторинга МО '!X12</f>
        <v>21.333333333333332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499.88</v>
      </c>
      <c r="D14" s="6">
        <f>'Форма мониторинга МО '!H13</f>
        <v>1219.93</v>
      </c>
      <c r="E14" s="6">
        <f>'Форма мониторинга МО '!I13</f>
        <v>100</v>
      </c>
      <c r="F14" s="6">
        <f>'Форма мониторинга МО '!N13</f>
        <v>950</v>
      </c>
      <c r="G14" s="6">
        <f>'Форма мониторинга МО '!O13</f>
        <v>1500</v>
      </c>
      <c r="H14" s="6">
        <f>'Форма мониторинга МО '!P13</f>
        <v>100</v>
      </c>
      <c r="I14" s="6">
        <f>'Форма мониторинга МО '!W13</f>
        <v>536.66666666666663</v>
      </c>
      <c r="J14" s="6">
        <f>'Форма мониторинга МО '!X13</f>
        <v>960</v>
      </c>
      <c r="K14" s="6">
        <f>'Форма мониторинга МО '!Y13</f>
        <v>100</v>
      </c>
      <c r="L14" s="6">
        <f>'Форма мониторинга МО '!AD13</f>
        <v>510</v>
      </c>
      <c r="M14" s="6">
        <f>'Форма мониторинга МО '!AE13</f>
        <v>359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36.49</v>
      </c>
      <c r="D15" s="6">
        <f>'Форма мониторинга МО '!H14</f>
        <v>81.489999999999995</v>
      </c>
      <c r="E15" s="6">
        <f>'Форма мониторинга МО '!I14</f>
        <v>100</v>
      </c>
      <c r="F15" s="6">
        <f>'Форма мониторинга МО '!N14</f>
        <v>65</v>
      </c>
      <c r="G15" s="6">
        <f>'Форма мониторинга МО '!O14</f>
        <v>65</v>
      </c>
      <c r="H15" s="6">
        <f>'Форма мониторинга МО '!P14</f>
        <v>100</v>
      </c>
      <c r="I15" s="6">
        <f>'Форма мониторинга МО '!W14</f>
        <v>45</v>
      </c>
      <c r="J15" s="6">
        <f>'Форма мониторинга МО '!X14</f>
        <v>57.5</v>
      </c>
      <c r="K15" s="6">
        <f>'Форма мониторинга МО '!Y14</f>
        <v>66.67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193.47</v>
      </c>
      <c r="D16" s="6">
        <f>'Форма мониторинга МО '!H15</f>
        <v>728.98</v>
      </c>
      <c r="E16" s="6">
        <f>'Форма мониторинга МО '!I15</f>
        <v>100</v>
      </c>
      <c r="F16" s="6">
        <f>'Форма мониторинга МО '!N15</f>
        <v>260</v>
      </c>
      <c r="G16" s="6">
        <f>'Форма мониторинга МО '!O15</f>
        <v>460</v>
      </c>
      <c r="H16" s="6">
        <f>'Форма мониторинга МО '!P15</f>
        <v>100</v>
      </c>
      <c r="I16" s="6">
        <f>'Форма мониторинга МО '!W15</f>
        <v>208.66666666666666</v>
      </c>
      <c r="J16" s="6">
        <f>'Форма мониторинга МО '!X15</f>
        <v>349.33333333333331</v>
      </c>
      <c r="K16" s="6">
        <f>'Форма мониторинга МО '!Y15</f>
        <v>100</v>
      </c>
      <c r="L16" s="6">
        <f>'Форма мониторинга МО '!AD15</f>
        <v>222.5</v>
      </c>
      <c r="M16" s="6">
        <f>'Форма мониторинга МО '!AE15</f>
        <v>277.5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231.40500000000003</v>
      </c>
      <c r="D17" s="6">
        <f>'Форма мониторинга МО '!H16</f>
        <v>724.98</v>
      </c>
      <c r="E17" s="6">
        <f>'Форма мониторинга МО '!I16</f>
        <v>100</v>
      </c>
      <c r="F17" s="6">
        <f>'Форма мониторинга МО '!N16</f>
        <v>342.86</v>
      </c>
      <c r="G17" s="6">
        <f>'Форма мониторинга МО '!O16</f>
        <v>514.29</v>
      </c>
      <c r="H17" s="6">
        <f>'Форма мониторинга МО '!P16</f>
        <v>100</v>
      </c>
      <c r="I17" s="6">
        <f>'Форма мониторинга МО '!W16</f>
        <v>316.16666666666669</v>
      </c>
      <c r="J17" s="6">
        <f>'Форма мониторинга МО '!X16</f>
        <v>366.83333333333331</v>
      </c>
      <c r="K17" s="6">
        <f>'Форма мониторинга МО '!Y16</f>
        <v>100</v>
      </c>
      <c r="L17" s="6">
        <f>'Форма мониторинга МО '!AD16</f>
        <v>300</v>
      </c>
      <c r="M17" s="6">
        <f>'Форма мониторинга МО '!AE16</f>
        <v>400</v>
      </c>
      <c r="N17" s="6">
        <f>'Форма мониторинга МО '!AF16</f>
        <v>50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456.63</v>
      </c>
      <c r="D18" s="6">
        <f>'Форма мониторинга МО '!H17</f>
        <v>1257.1100000000001</v>
      </c>
      <c r="E18" s="6">
        <f>'Форма мониторинга МО '!I17</f>
        <v>100</v>
      </c>
      <c r="F18" s="6">
        <f>'Форма мониторинга МО '!N17</f>
        <v>833.33</v>
      </c>
      <c r="G18" s="6">
        <f>'Форма мониторинга МО '!O17</f>
        <v>1111.1099999999999</v>
      </c>
      <c r="H18" s="6">
        <f>'Форма мониторинга МО '!P17</f>
        <v>100</v>
      </c>
      <c r="I18" s="6">
        <f>'Форма мониторинга МО '!W17</f>
        <v>700.55500000000006</v>
      </c>
      <c r="J18" s="6">
        <f>'Форма мониторинга МО '!X17</f>
        <v>838.05500000000006</v>
      </c>
      <c r="K18" s="6">
        <f>'Форма мониторинга МО '!Y17</f>
        <v>66.67</v>
      </c>
      <c r="L18" s="6">
        <f>'Форма мониторинга МО '!AD17</f>
        <v>700</v>
      </c>
      <c r="M18" s="6">
        <f>'Форма мониторинга МО '!AE17</f>
        <v>800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0</v>
      </c>
      <c r="D19" s="6">
        <f>'Форма мониторинга МО '!H18</f>
        <v>0</v>
      </c>
      <c r="E19" s="6">
        <f>'Форма мониторинга МО '!I18</f>
        <v>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650</v>
      </c>
      <c r="J19" s="6">
        <f>'Форма мониторинга МО '!X18</f>
        <v>650</v>
      </c>
      <c r="K19" s="6">
        <f>'Форма мониторинга МО '!Y18</f>
        <v>33.33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299.99</v>
      </c>
      <c r="D20" s="6">
        <f>'Форма мониторинга МО '!H19</f>
        <v>349.99</v>
      </c>
      <c r="E20" s="6">
        <f>'Форма мониторинга МО '!I19</f>
        <v>50</v>
      </c>
      <c r="F20" s="6">
        <f>'Форма мониторинга МО '!N19</f>
        <v>280</v>
      </c>
      <c r="G20" s="6">
        <f>'Форма мониторинга МО '!O19</f>
        <v>280</v>
      </c>
      <c r="H20" s="6">
        <f>'Форма мониторинга МО '!P19</f>
        <v>100</v>
      </c>
      <c r="I20" s="6">
        <f>'Форма мониторинга МО '!W19</f>
        <v>310</v>
      </c>
      <c r="J20" s="6">
        <f>'Форма мониторинга МО '!X19</f>
        <v>325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135.19</v>
      </c>
      <c r="D21" s="6">
        <f>'Форма мониторинга МО '!H20</f>
        <v>162.44</v>
      </c>
      <c r="E21" s="6">
        <f>'Форма мониторинга МО '!I20</f>
        <v>100</v>
      </c>
      <c r="F21" s="6">
        <f>'Форма мониторинга МО '!N20</f>
        <v>200</v>
      </c>
      <c r="G21" s="6">
        <f>'Форма мониторинга МО '!O20</f>
        <v>260</v>
      </c>
      <c r="H21" s="6">
        <f>'Форма мониторинга МО '!P20</f>
        <v>100</v>
      </c>
      <c r="I21" s="6">
        <f>'Форма мониторинга МО '!W20</f>
        <v>187</v>
      </c>
      <c r="J21" s="6">
        <f>'Форма мониторинга МО '!X20</f>
        <v>209</v>
      </c>
      <c r="K21" s="6">
        <f>'Форма мониторинга МО '!Y20</f>
        <v>100</v>
      </c>
      <c r="L21" s="6">
        <f>'Форма мониторинга МО '!AD20</f>
        <v>177.5</v>
      </c>
      <c r="M21" s="6">
        <f>'Форма мониторинга МО '!AE20</f>
        <v>197.5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162.49</v>
      </c>
      <c r="D22" s="6">
        <f>'Форма мониторинга МО '!H21</f>
        <v>410.40500000000003</v>
      </c>
      <c r="E22" s="6">
        <f>'Форма мониторинга МО '!I21</f>
        <v>100</v>
      </c>
      <c r="F22" s="6">
        <f>'Форма мониторинга МО '!N21</f>
        <v>127</v>
      </c>
      <c r="G22" s="6">
        <f>'Форма мониторинга МО '!O21</f>
        <v>250</v>
      </c>
      <c r="H22" s="6">
        <f>'Форма мониторинга МО '!P21</f>
        <v>100</v>
      </c>
      <c r="I22" s="6">
        <f>'Форма мониторинга МО '!W21</f>
        <v>95.333333333333329</v>
      </c>
      <c r="J22" s="6">
        <f>'Форма мониторинга МО '!X21</f>
        <v>300</v>
      </c>
      <c r="K22" s="6">
        <f>'Форма мониторинга МО '!Y21</f>
        <v>100</v>
      </c>
      <c r="L22" s="6">
        <f>'Форма мониторинга МО '!AD21</f>
        <v>95</v>
      </c>
      <c r="M22" s="6">
        <f>'Форма мониторинга МО '!AE21</f>
        <v>267.5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574.81500000000005</v>
      </c>
      <c r="D23" s="6">
        <f>'Форма мониторинга МО '!H22</f>
        <v>803.30500000000006</v>
      </c>
      <c r="E23" s="6">
        <f>'Форма мониторинга МО '!I22</f>
        <v>100</v>
      </c>
      <c r="F23" s="6">
        <f>'Форма мониторинга МО '!N22</f>
        <v>0</v>
      </c>
      <c r="G23" s="6">
        <f>'Форма мониторинга МО '!O22</f>
        <v>0</v>
      </c>
      <c r="H23" s="6">
        <f>'Форма мониторинга МО '!P22</f>
        <v>0</v>
      </c>
      <c r="I23" s="6">
        <f>'Форма мониторинга МО '!W22</f>
        <v>474</v>
      </c>
      <c r="J23" s="6">
        <f>'Форма мониторинга МО '!X22</f>
        <v>600</v>
      </c>
      <c r="K23" s="6">
        <f>'Форма мониторинга МО '!Y22</f>
        <v>66.67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369.96500000000003</v>
      </c>
      <c r="D24" s="6">
        <f>'Форма мониторинга МО '!H23</f>
        <v>555.52</v>
      </c>
      <c r="E24" s="6">
        <f>'Форма мониторинга МО '!I23</f>
        <v>100</v>
      </c>
      <c r="F24" s="6">
        <f>'Форма мониторинга МО '!N23</f>
        <v>0</v>
      </c>
      <c r="G24" s="6">
        <f>'Форма мониторинга МО '!O23</f>
        <v>0</v>
      </c>
      <c r="H24" s="6">
        <f>'Форма мониторинга МО '!P23</f>
        <v>0</v>
      </c>
      <c r="I24" s="6">
        <f>'Форма мониторинга МО '!W23</f>
        <v>240</v>
      </c>
      <c r="J24" s="6">
        <f>'Форма мониторинга МО '!X23</f>
        <v>240</v>
      </c>
      <c r="K24" s="6">
        <f>'Форма мониторинга МО '!Y23</f>
        <v>66.67</v>
      </c>
      <c r="L24" s="6">
        <f>'Форма мониторинга МО '!AD23</f>
        <v>230</v>
      </c>
      <c r="M24" s="6">
        <f>'Форма мониторинга МО '!AE23</f>
        <v>300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60.489999999999995</v>
      </c>
      <c r="D25" s="6">
        <f>'Форма мониторинга МО '!H24</f>
        <v>179.49</v>
      </c>
      <c r="E25" s="6">
        <f>'Форма мониторинга МО '!I24</f>
        <v>100</v>
      </c>
      <c r="F25" s="6">
        <f>'Форма мониторинга МО '!N24</f>
        <v>40</v>
      </c>
      <c r="G25" s="6">
        <f>'Форма мониторинга МО '!O24</f>
        <v>150</v>
      </c>
      <c r="H25" s="6">
        <f>'Форма мониторинга МО '!P24</f>
        <v>100</v>
      </c>
      <c r="I25" s="6">
        <f>'Форма мониторинга МО '!W24</f>
        <v>43.333333333333336</v>
      </c>
      <c r="J25" s="6">
        <f>'Форма мониторинга МО '!X24</f>
        <v>151</v>
      </c>
      <c r="K25" s="6">
        <f>'Форма мониторинга МО '!Y24</f>
        <v>100</v>
      </c>
      <c r="L25" s="6">
        <f>'Форма мониторинга МО '!AD24</f>
        <v>38.5</v>
      </c>
      <c r="M25" s="6">
        <f>'Форма мониторинга МО '!AE24</f>
        <v>147.5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66.25</v>
      </c>
      <c r="D26" s="6">
        <f>'Форма мониторинга МО '!H25</f>
        <v>109.44499999999999</v>
      </c>
      <c r="E26" s="6">
        <f>'Форма мониторинга МО '!I25</f>
        <v>100</v>
      </c>
      <c r="F26" s="6">
        <f>'Форма мониторинга МО '!N25</f>
        <v>110</v>
      </c>
      <c r="G26" s="6">
        <f>'Форма мониторинга МО '!O25</f>
        <v>120</v>
      </c>
      <c r="H26" s="6">
        <f>'Форма мониторинга МО '!P25</f>
        <v>100</v>
      </c>
      <c r="I26" s="6">
        <f>'Форма мониторинга МО '!W25</f>
        <v>78.183333333333323</v>
      </c>
      <c r="J26" s="6">
        <f>'Форма мониторинга МО '!X25</f>
        <v>86.436666666666667</v>
      </c>
      <c r="K26" s="6">
        <f>'Форма мониторинга МО '!Y25</f>
        <v>100</v>
      </c>
      <c r="L26" s="6">
        <f>'Форма мониторинга МО '!AD25</f>
        <v>95.365000000000009</v>
      </c>
      <c r="M26" s="6">
        <f>'Форма мониторинга МО '!AE25</f>
        <v>98.265000000000001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30.035</v>
      </c>
      <c r="D27" s="6">
        <f>'Форма мониторинга МО '!H26</f>
        <v>61.814999999999998</v>
      </c>
      <c r="E27" s="6">
        <f>'Форма мониторинга МО '!I26</f>
        <v>100</v>
      </c>
      <c r="F27" s="6">
        <f>'Форма мониторинга МО '!N26</f>
        <v>60</v>
      </c>
      <c r="G27" s="6">
        <f>'Форма мониторинга МО '!O26</f>
        <v>60</v>
      </c>
      <c r="H27" s="6">
        <f>'Форма мониторинга МО '!P26</f>
        <v>100</v>
      </c>
      <c r="I27" s="6">
        <f>'Форма мониторинга МО '!W26</f>
        <v>46.926666666666669</v>
      </c>
      <c r="J27" s="6">
        <f>'Форма мониторинга МО '!X26</f>
        <v>49.816666666666663</v>
      </c>
      <c r="K27" s="6">
        <f>'Форма мониторинга МО '!Y26</f>
        <v>100</v>
      </c>
      <c r="L27" s="6">
        <f>'Форма мониторинга МО '!AD26</f>
        <v>47.989999999999995</v>
      </c>
      <c r="M27" s="6">
        <f>'Форма мониторинга МО '!AE26</f>
        <v>50.195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32</v>
      </c>
      <c r="D28" s="6">
        <f>'Форма мониторинга МО '!H27</f>
        <v>59.43</v>
      </c>
      <c r="E28" s="6">
        <f>'Форма мониторинга МО '!I27</f>
        <v>100</v>
      </c>
      <c r="F28" s="6">
        <f>'Форма мониторинга МО '!N27</f>
        <v>55</v>
      </c>
      <c r="G28" s="6">
        <f>'Форма мониторинга МО '!O27</f>
        <v>88.17</v>
      </c>
      <c r="H28" s="6">
        <f>'Форма мониторинга МО '!P27</f>
        <v>100</v>
      </c>
      <c r="I28" s="6">
        <f>'Форма мониторинга МО '!W27</f>
        <v>54.333333333333336</v>
      </c>
      <c r="J28" s="6">
        <f>'Форма мониторинга МО '!X27</f>
        <v>71.666666666666671</v>
      </c>
      <c r="K28" s="6">
        <f>'Форма мониторинга МО '!Y27</f>
        <v>100</v>
      </c>
      <c r="L28" s="6">
        <f>'Форма мониторинга МО '!AD27</f>
        <v>49.164999999999999</v>
      </c>
      <c r="M28" s="6">
        <f>'Форма мониторинга МО '!AE27</f>
        <v>64.164999999999992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264.98</v>
      </c>
      <c r="D29" s="6">
        <f>'Форма мониторинга МО '!H28</f>
        <v>340.40499999999997</v>
      </c>
      <c r="E29" s="6">
        <f>'Форма мониторинга МО '!I28</f>
        <v>100</v>
      </c>
      <c r="F29" s="6">
        <f>'Форма мониторинга МО '!N28</f>
        <v>396</v>
      </c>
      <c r="G29" s="6">
        <f>'Форма мониторинга МО '!O28</f>
        <v>396</v>
      </c>
      <c r="H29" s="6">
        <f>'Форма мониторинга МО '!P28</f>
        <v>100</v>
      </c>
      <c r="I29" s="6">
        <f>'Форма мониторинга МО '!W28</f>
        <v>600</v>
      </c>
      <c r="J29" s="6">
        <f>'Форма мониторинга МО '!X28</f>
        <v>600</v>
      </c>
      <c r="K29" s="6">
        <f>'Форма мониторинга МО '!Y28</f>
        <v>33.33</v>
      </c>
      <c r="L29" s="6">
        <f>'Форма мониторинга МО '!AD28</f>
        <v>0</v>
      </c>
      <c r="M29" s="6">
        <f>'Форма мониторинга МО '!AE28</f>
        <v>0</v>
      </c>
      <c r="N29" s="6">
        <f>'Форма мониторинга МО '!AF28</f>
        <v>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544.38499999999999</v>
      </c>
      <c r="D30" s="6">
        <f>'Форма мониторинга МО '!H29</f>
        <v>972.16499999999996</v>
      </c>
      <c r="E30" s="6">
        <f>'Форма мониторинга МО '!I29</f>
        <v>100</v>
      </c>
      <c r="F30" s="6">
        <f>'Форма мониторинга МО '!N29</f>
        <v>900</v>
      </c>
      <c r="G30" s="6">
        <f>'Форма мониторинга МО '!O29</f>
        <v>900</v>
      </c>
      <c r="H30" s="6">
        <f>'Форма мониторинга МО '!P29</f>
        <v>100</v>
      </c>
      <c r="I30" s="6">
        <f>'Форма мониторинга МО '!W29</f>
        <v>538.33500000000004</v>
      </c>
      <c r="J30" s="6">
        <f>'Форма мониторинга МО '!X29</f>
        <v>578.33500000000004</v>
      </c>
      <c r="K30" s="6">
        <f>'Форма мониторинга МО '!Y29</f>
        <v>66.67</v>
      </c>
      <c r="L30" s="6">
        <f>'Форма мониторинга МО '!AD29</f>
        <v>523.33500000000004</v>
      </c>
      <c r="M30" s="6">
        <f>'Форма мониторинга МО '!AE29</f>
        <v>670.83500000000004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74.989999999999995</v>
      </c>
      <c r="D31" s="6">
        <f>'Форма мониторинга МО '!H30</f>
        <v>89.594999999999999</v>
      </c>
      <c r="E31" s="6">
        <f>'Форма мониторинга МО '!I30</f>
        <v>100</v>
      </c>
      <c r="F31" s="6">
        <f>'Форма мониторинга МО '!N30</f>
        <v>93.55</v>
      </c>
      <c r="G31" s="6">
        <f>'Форма мониторинга МО '!O30</f>
        <v>98.92</v>
      </c>
      <c r="H31" s="6">
        <f>'Форма мониторинга МО '!P30</f>
        <v>100</v>
      </c>
      <c r="I31" s="6">
        <f>'Форма мониторинга МО '!W30</f>
        <v>90</v>
      </c>
      <c r="J31" s="6">
        <f>'Форма мониторинга МО '!X30</f>
        <v>90</v>
      </c>
      <c r="K31" s="6">
        <f>'Форма мониторинга МО '!Y30</f>
        <v>33.33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189.95999999999998</v>
      </c>
      <c r="D32" s="6">
        <f>'Форма мониторинга МО '!H31</f>
        <v>254.965</v>
      </c>
      <c r="E32" s="6">
        <f>'Форма мониторинга МО '!I31</f>
        <v>100</v>
      </c>
      <c r="F32" s="6">
        <f>'Форма мониторинга МО '!N31</f>
        <v>261.11</v>
      </c>
      <c r="G32" s="6">
        <f>'Форма мониторинга МО '!O31</f>
        <v>261.11</v>
      </c>
      <c r="H32" s="6">
        <f>'Форма мониторинга МО '!P31</f>
        <v>100</v>
      </c>
      <c r="I32" s="6">
        <f>'Форма мониторинга МО '!W31</f>
        <v>176.58499999999998</v>
      </c>
      <c r="J32" s="6">
        <f>'Форма мониторинга МО '!X31</f>
        <v>211.58499999999998</v>
      </c>
      <c r="K32" s="6">
        <f>'Форма мониторинга МО '!Y31</f>
        <v>66.67</v>
      </c>
      <c r="L32" s="6">
        <f>'Форма мониторинга МО '!AD31</f>
        <v>170</v>
      </c>
      <c r="M32" s="6">
        <f>'Форма мониторинга МО '!AE31</f>
        <v>187.5</v>
      </c>
      <c r="N32" s="6">
        <f>'Форма мониторинга МО '!AF31</f>
        <v>50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449.9</v>
      </c>
      <c r="D33" s="6">
        <f>'Форма мониторинга МО '!H32</f>
        <v>1074.9000000000001</v>
      </c>
      <c r="E33" s="6">
        <f>'Форма мониторинга МО '!I32</f>
        <v>100</v>
      </c>
      <c r="F33" s="6">
        <f>'Форма мониторинга МО '!N32</f>
        <v>735</v>
      </c>
      <c r="G33" s="6">
        <f>'Форма мониторинга МО '!O32</f>
        <v>735</v>
      </c>
      <c r="H33" s="6">
        <f>'Форма мониторинга МО '!P32</f>
        <v>100</v>
      </c>
      <c r="I33" s="6">
        <f>'Форма мониторинга МО '!W32</f>
        <v>388.5</v>
      </c>
      <c r="J33" s="6">
        <f>'Форма мониторинга МО '!X32</f>
        <v>674.5</v>
      </c>
      <c r="K33" s="6">
        <f>'Форма мониторинга МО '!Y32</f>
        <v>66.67</v>
      </c>
      <c r="L33" s="6">
        <f>'Форма мониторинга МО '!AD32</f>
        <v>412.5</v>
      </c>
      <c r="M33" s="6">
        <f>'Форма мониторинга МО '!AE32</f>
        <v>412.5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27.49</v>
      </c>
      <c r="D34" s="6">
        <f>'Форма мониторинга МО '!H33</f>
        <v>44.08</v>
      </c>
      <c r="E34" s="6">
        <f>'Форма мониторинга МО '!I33</f>
        <v>100</v>
      </c>
      <c r="F34" s="6">
        <f>'Форма мониторинга МО '!N33</f>
        <v>47</v>
      </c>
      <c r="G34" s="6">
        <f>'Форма мониторинга МО '!O33</f>
        <v>47</v>
      </c>
      <c r="H34" s="6">
        <f>'Форма мониторинга МО '!P33</f>
        <v>100</v>
      </c>
      <c r="I34" s="6">
        <f>'Форма мониторинга МО '!W33</f>
        <v>42.333333333333336</v>
      </c>
      <c r="J34" s="6">
        <f>'Форма мониторинга МО '!X33</f>
        <v>42.333333333333336</v>
      </c>
      <c r="K34" s="6">
        <f>'Форма мониторинга МО '!Y33</f>
        <v>100</v>
      </c>
      <c r="L34" s="6">
        <f>'Форма мониторинга МО '!AD33</f>
        <v>41.5</v>
      </c>
      <c r="M34" s="6">
        <f>'Форма мониторинга МО '!AE33</f>
        <v>41.5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24.49</v>
      </c>
      <c r="D35" s="6">
        <f>'Форма мониторинга МО '!H34</f>
        <v>73.739999999999995</v>
      </c>
      <c r="E35" s="6">
        <f>'Форма мониторинга МО '!I34</f>
        <v>100</v>
      </c>
      <c r="F35" s="6">
        <f>'Форма мониторинга МО '!N34</f>
        <v>45</v>
      </c>
      <c r="G35" s="6">
        <f>'Форма мониторинга МО '!O34</f>
        <v>45</v>
      </c>
      <c r="H35" s="6">
        <f>'Форма мониторинга МО '!P34</f>
        <v>100</v>
      </c>
      <c r="I35" s="6">
        <f>'Форма мониторинга МО '!W34</f>
        <v>39.333333333333336</v>
      </c>
      <c r="J35" s="6">
        <f>'Форма мониторинга МО '!X34</f>
        <v>39.333333333333336</v>
      </c>
      <c r="K35" s="6">
        <f>'Форма мониторинга МО '!Y34</f>
        <v>100</v>
      </c>
      <c r="L35" s="6">
        <f>'Форма мониторинга МО '!AD34</f>
        <v>37</v>
      </c>
      <c r="M35" s="6">
        <f>'Форма мониторинга МО '!AE34</f>
        <v>37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40.090000000000003</v>
      </c>
      <c r="D36" s="6">
        <f>'Форма мониторинга МО '!H35</f>
        <v>40.090000000000003</v>
      </c>
      <c r="E36" s="6">
        <f>'Форма мониторинга МО '!I35</f>
        <v>100</v>
      </c>
      <c r="F36" s="6">
        <f>'Форма мониторинга МО '!N35</f>
        <v>55</v>
      </c>
      <c r="G36" s="6">
        <f>'Форма мониторинга МО '!O35</f>
        <v>55</v>
      </c>
      <c r="H36" s="6">
        <f>'Форма мониторинга МО '!P35</f>
        <v>100</v>
      </c>
      <c r="I36" s="6">
        <f>'Форма мониторинга МО '!W35</f>
        <v>41.666666666666664</v>
      </c>
      <c r="J36" s="6">
        <f>'Форма мониторинга МО '!X35</f>
        <v>41.666666666666664</v>
      </c>
      <c r="K36" s="6">
        <f>'Форма мониторинга МО '!Y35</f>
        <v>100</v>
      </c>
      <c r="L36" s="6">
        <f>'Форма мониторинга МО '!AD35</f>
        <v>44</v>
      </c>
      <c r="M36" s="6">
        <f>'Форма мониторинга МО '!AE35</f>
        <v>44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34.49</v>
      </c>
      <c r="D37" s="6">
        <f>'Форма мониторинга МО '!H36</f>
        <v>44.49</v>
      </c>
      <c r="E37" s="6">
        <f>'Форма мониторинга МО '!I36</f>
        <v>100</v>
      </c>
      <c r="F37" s="6">
        <f>'Форма мониторинга МО '!N36</f>
        <v>103</v>
      </c>
      <c r="G37" s="6">
        <f>'Форма мониторинга МО '!O36</f>
        <v>103</v>
      </c>
      <c r="H37" s="6">
        <f>'Форма мониторинга МО '!P36</f>
        <v>100</v>
      </c>
      <c r="I37" s="6">
        <f>'Форма мониторинга МО '!W36</f>
        <v>56.666666666666664</v>
      </c>
      <c r="J37" s="6">
        <f>'Форма мониторинга МО '!X36</f>
        <v>56.666666666666664</v>
      </c>
      <c r="K37" s="6">
        <f>'Форма мониторинга МО '!Y36</f>
        <v>100</v>
      </c>
      <c r="L37" s="6">
        <f>'Форма мониторинга МО '!AD36</f>
        <v>89</v>
      </c>
      <c r="M37" s="6">
        <f>'Форма мониторинга МО '!AE36</f>
        <v>89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53.49</v>
      </c>
      <c r="D38" s="6">
        <f>'Форма мониторинга МО '!H37</f>
        <v>62.989999999999995</v>
      </c>
      <c r="E38" s="6">
        <f>'Форма мониторинга МО '!I37</f>
        <v>100</v>
      </c>
      <c r="F38" s="6">
        <f>'Форма мониторинга МО '!N37</f>
        <v>82</v>
      </c>
      <c r="G38" s="6">
        <f>'Форма мониторинга МО '!O37</f>
        <v>82</v>
      </c>
      <c r="H38" s="6">
        <f>'Форма мониторинга МО '!P37</f>
        <v>100</v>
      </c>
      <c r="I38" s="6">
        <f>'Форма мониторинга МО '!W37</f>
        <v>91</v>
      </c>
      <c r="J38" s="6">
        <f>'Форма мониторинга МО '!X37</f>
        <v>123</v>
      </c>
      <c r="K38" s="6">
        <f>'Форма мониторинга МО '!Y37</f>
        <v>66.67</v>
      </c>
      <c r="L38" s="6">
        <f>'Форма мониторинга МО '!AD37</f>
        <v>65</v>
      </c>
      <c r="M38" s="6">
        <f>'Форма мониторинга МО '!AE37</f>
        <v>65</v>
      </c>
      <c r="N38" s="6">
        <f>'Форма мониторинга МО '!AF37</f>
        <v>50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53.99</v>
      </c>
      <c r="D39" s="6">
        <f>'Форма мониторинга МО '!H38</f>
        <v>119.99000000000001</v>
      </c>
      <c r="E39" s="6">
        <f>'Форма мониторинга МО '!I38</f>
        <v>100</v>
      </c>
      <c r="F39" s="6">
        <f>'Форма мониторинга МО '!N38</f>
        <v>66</v>
      </c>
      <c r="G39" s="6">
        <f>'Форма мониторинга МО '!O38</f>
        <v>66</v>
      </c>
      <c r="H39" s="6">
        <f>'Форма мониторинга МО '!P38</f>
        <v>100</v>
      </c>
      <c r="I39" s="6">
        <f>'Форма мониторинга МО '!W38</f>
        <v>46.666666666666664</v>
      </c>
      <c r="J39" s="6">
        <f>'Форма мониторинга МО '!X38</f>
        <v>92.333333333333329</v>
      </c>
      <c r="K39" s="6">
        <f>'Форма мониторинга МО '!Y38</f>
        <v>100</v>
      </c>
      <c r="L39" s="6">
        <f>'Форма мониторинга МО '!AD38</f>
        <v>82.5</v>
      </c>
      <c r="M39" s="6">
        <f>'Форма мониторинга МО '!AE38</f>
        <v>127.5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74.989999999999995</v>
      </c>
      <c r="D40" s="6">
        <f>'Форма мониторинга МО '!H39</f>
        <v>129.99</v>
      </c>
      <c r="E40" s="6">
        <f>'Форма мониторинга МО '!I39</f>
        <v>100</v>
      </c>
      <c r="F40" s="6">
        <f>'Форма мониторинга МО '!N39</f>
        <v>88</v>
      </c>
      <c r="G40" s="6">
        <f>'Форма мониторинга МО '!O39</f>
        <v>88</v>
      </c>
      <c r="H40" s="6">
        <f>'Форма мониторинга МО '!P39</f>
        <v>100</v>
      </c>
      <c r="I40" s="6">
        <f>'Форма мониторинга МО '!W39</f>
        <v>68.333333333333329</v>
      </c>
      <c r="J40" s="6">
        <f>'Форма мониторинга МО '!X39</f>
        <v>68.333333333333329</v>
      </c>
      <c r="K40" s="6">
        <f>'Форма мониторинга МО '!Y39</f>
        <v>100</v>
      </c>
      <c r="L40" s="6">
        <f>'Форма мониторинга МО '!AD39</f>
        <v>102.5</v>
      </c>
      <c r="M40" s="6">
        <f>'Форма мониторинга МО '!AE39</f>
        <v>102.5</v>
      </c>
      <c r="N40" s="6">
        <f>'Форма мониторинга МО '!AF39</f>
        <v>100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63.989999999999995</v>
      </c>
      <c r="D41" s="6">
        <f>'Форма мониторинга МО '!H40</f>
        <v>146.29000000000002</v>
      </c>
      <c r="E41" s="6">
        <f>'Форма мониторинга МО '!I40</f>
        <v>100</v>
      </c>
      <c r="F41" s="6">
        <f>'Форма мониторинга МО '!N40</f>
        <v>148</v>
      </c>
      <c r="G41" s="6">
        <f>'Форма мониторинга МО '!O40</f>
        <v>148</v>
      </c>
      <c r="H41" s="6">
        <f>'Форма мониторинга МО '!P40</f>
        <v>100</v>
      </c>
      <c r="I41" s="6">
        <f>'Форма мониторинга МО '!W40</f>
        <v>120</v>
      </c>
      <c r="J41" s="6">
        <f>'Форма мониторинга МО '!X40</f>
        <v>130</v>
      </c>
      <c r="K41" s="6">
        <f>'Форма мониторинга МО '!Y40</f>
        <v>100</v>
      </c>
      <c r="L41" s="6">
        <f>'Форма мониторинга МО '!AD40</f>
        <v>105</v>
      </c>
      <c r="M41" s="6">
        <f>'Форма мониторинга МО '!AE40</f>
        <v>132.5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50.99</v>
      </c>
      <c r="D42" s="6">
        <f>'Форма мониторинга МО '!H41</f>
        <v>76.989999999999995</v>
      </c>
      <c r="E42" s="6">
        <f>'Форма мониторинга МО '!I41</f>
        <v>100</v>
      </c>
      <c r="F42" s="6">
        <f>'Форма мониторинга МО '!N41</f>
        <v>105</v>
      </c>
      <c r="G42" s="6">
        <f>'Форма мониторинга МО '!O41</f>
        <v>105</v>
      </c>
      <c r="H42" s="6">
        <f>'Форма мониторинга МО '!P41</f>
        <v>100</v>
      </c>
      <c r="I42" s="6">
        <f>'Форма мониторинга МО '!W41</f>
        <v>90</v>
      </c>
      <c r="J42" s="6">
        <f>'Форма мониторинга МО '!X41</f>
        <v>90</v>
      </c>
      <c r="K42" s="6">
        <f>'Форма мониторинга МО '!Y41</f>
        <v>66.67</v>
      </c>
      <c r="L42" s="6">
        <f>'Форма мониторинга МО '!AD41</f>
        <v>85</v>
      </c>
      <c r="M42" s="6">
        <f>'Форма мониторинга МО '!AE41</f>
        <v>85</v>
      </c>
      <c r="N42" s="6">
        <f>'Форма мониторинга МО '!AF41</f>
        <v>100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124.49000000000001</v>
      </c>
      <c r="D43" s="6">
        <f>'Форма мониторинга МО '!H42</f>
        <v>174.99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150</v>
      </c>
      <c r="J43" s="6">
        <f>'Форма мониторинга МО '!X42</f>
        <v>150</v>
      </c>
      <c r="K43" s="6">
        <f>'Форма мониторинга МО '!Y42</f>
        <v>33.33</v>
      </c>
      <c r="L43" s="6">
        <f>'Форма мониторинга МО '!AD42</f>
        <v>247.5</v>
      </c>
      <c r="M43" s="6">
        <f>'Форма мониторинга МО '!AE42</f>
        <v>247.5</v>
      </c>
      <c r="N43" s="6">
        <f>'Форма мониторинга МО '!AF42</f>
        <v>100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94.99</v>
      </c>
      <c r="D44" s="6">
        <f>'Форма мониторинга МО '!H43</f>
        <v>116.99000000000001</v>
      </c>
      <c r="E44" s="6">
        <f>'Форма мониторинга МО '!I43</f>
        <v>100</v>
      </c>
      <c r="F44" s="6">
        <f>'Форма мониторинга МО '!N43</f>
        <v>125</v>
      </c>
      <c r="G44" s="6">
        <f>'Форма мониторинга МО '!O43</f>
        <v>125</v>
      </c>
      <c r="H44" s="6">
        <f>'Форма мониторинга МО '!P43</f>
        <v>100</v>
      </c>
      <c r="I44" s="6">
        <f>'Форма мониторинга МО '!W43</f>
        <v>121.5</v>
      </c>
      <c r="J44" s="6">
        <f>'Форма мониторинга МО '!X43</f>
        <v>121.5</v>
      </c>
      <c r="K44" s="6">
        <f>'Форма мониторинга МО '!Y43</f>
        <v>66.67</v>
      </c>
      <c r="L44" s="6">
        <f>'Форма мониторинга МО '!AD43</f>
        <v>120</v>
      </c>
      <c r="M44" s="6">
        <f>'Форма мониторинга МО '!AE43</f>
        <v>120</v>
      </c>
      <c r="N44" s="6">
        <f>'Форма мониторинга МО '!AF43</f>
        <v>50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169.99</v>
      </c>
      <c r="D45" s="6">
        <f>'Форма мониторинга МО '!H44</f>
        <v>169.99</v>
      </c>
      <c r="E45" s="6">
        <f>'Форма мониторинга МО '!I44</f>
        <v>100</v>
      </c>
      <c r="F45" s="6">
        <f>'Форма мониторинга МО '!N44</f>
        <v>0</v>
      </c>
      <c r="G45" s="6">
        <f>'Форма мониторинга МО '!O44</f>
        <v>0</v>
      </c>
      <c r="H45" s="6">
        <f>'Форма мониторинга МО '!P44</f>
        <v>0</v>
      </c>
      <c r="I45" s="6">
        <f>'Форма мониторинга МО '!W44</f>
        <v>190</v>
      </c>
      <c r="J45" s="6">
        <f>'Форма мониторинга МО '!X44</f>
        <v>190</v>
      </c>
      <c r="K45" s="6">
        <f>'Форма мониторинга МО '!Y44</f>
        <v>33.33</v>
      </c>
      <c r="L45" s="6">
        <f>'Форма мониторинга МО '!AD44</f>
        <v>160</v>
      </c>
      <c r="M45" s="6">
        <f>'Форма мониторинга МО '!AE44</f>
        <v>160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47.44</v>
      </c>
      <c r="D46" s="6">
        <f>'Форма мониторинга МО '!H45</f>
        <v>94.99</v>
      </c>
      <c r="E46" s="6">
        <f>'Форма мониторинга МО '!I45</f>
        <v>100</v>
      </c>
      <c r="F46" s="6">
        <f>'Форма мониторинга МО '!N45</f>
        <v>66</v>
      </c>
      <c r="G46" s="6">
        <f>'Форма мониторинга МО '!O45</f>
        <v>66</v>
      </c>
      <c r="H46" s="6">
        <f>'Форма мониторинга МО '!P45</f>
        <v>100</v>
      </c>
      <c r="I46" s="6">
        <f>'Форма мониторинга МО '!W45</f>
        <v>59.333333333333336</v>
      </c>
      <c r="J46" s="6">
        <f>'Форма мониторинга МО '!X45</f>
        <v>59.333333333333336</v>
      </c>
      <c r="K46" s="6">
        <f>'Форма мониторинга МО '!Y45</f>
        <v>100</v>
      </c>
      <c r="L46" s="6">
        <f>'Форма мониторинга МО '!AD45</f>
        <v>60</v>
      </c>
      <c r="M46" s="6">
        <f>'Форма мониторинга МО '!AE45</f>
        <v>60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2021-08-30T13:33:22Z</dcterms:modified>
</cp:coreProperties>
</file>