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Мифин долг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Q9" i="1" l="1"/>
  <c r="P9" i="1"/>
  <c r="J9" i="1"/>
  <c r="K9" i="1"/>
  <c r="L9" i="1"/>
  <c r="M9" i="1"/>
  <c r="N9" i="1"/>
  <c r="O9" i="1"/>
  <c r="I9" i="1"/>
  <c r="H9" i="1"/>
  <c r="P11" i="1"/>
  <c r="P10" i="1"/>
  <c r="Q12" i="1"/>
  <c r="P12" i="1"/>
  <c r="O10" i="1"/>
  <c r="N10" i="1"/>
  <c r="Q11" i="1" l="1"/>
  <c r="Q10" i="1"/>
  <c r="I17" i="1" l="1"/>
  <c r="I19" i="1" s="1"/>
  <c r="N17" i="1" l="1"/>
  <c r="H17" i="1"/>
  <c r="O17" i="1" l="1"/>
  <c r="P17" i="1"/>
  <c r="Q17" i="1" l="1"/>
</calcChain>
</file>

<file path=xl/sharedStrings.xml><?xml version="1.0" encoding="utf-8"?>
<sst xmlns="http://schemas.openxmlformats.org/spreadsheetml/2006/main" count="58" uniqueCount="48">
  <si>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</si>
  <si>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</si>
  <si>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</si>
  <si>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</si>
  <si>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</si>
  <si>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</si>
  <si>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</si>
  <si>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</si>
  <si>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</si>
  <si>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</si>
  <si>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</si>
  <si>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</si>
  <si>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</si>
  <si>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</si>
  <si>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</si>
  <si>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</si>
  <si>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</si>
  <si>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</si>
  <si>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</si>
  <si>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</si>
  <si>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</si>
  <si>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</si>
  <si>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</si>
  <si>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</si>
  <si>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</si>
  <si>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</si>
  <si>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</si>
  <si>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</si>
  <si>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</si>
  <si>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</si>
  <si>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</si>
  <si>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</si>
  <si>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</si>
  <si>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</si>
  <si>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</si>
  <si>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1.2.</t>
  </si>
  <si>
    <t>1.1.</t>
  </si>
  <si>
    <t>договор №4 от 29.08.2018</t>
  </si>
  <si>
    <t>договор №7 от 28.10.2019</t>
  </si>
  <si>
    <t>Зам. главы админитсрации, начальник финансового отдела администрации Лихославльского района</t>
  </si>
  <si>
    <t>А.В. Артемьева</t>
  </si>
  <si>
    <t>Главный бухгалтер</t>
  </si>
  <si>
    <t>Т.В. Сигова</t>
  </si>
  <si>
    <t>по состоянию на 01 января 2021 года</t>
  </si>
  <si>
    <t>1.3.</t>
  </si>
  <si>
    <t>договор №8 от 01.12.2020</t>
  </si>
  <si>
    <t xml:space="preserve">Предельный объем обязательств по муниципальным гарантиям (п.1.5 решения от 25.12.2020 №91 "О внесении изменений в решение Собрания депутатов Лихославльского района от 25.12.2019 №27 "О бюджете муниципального образования "Лихославльский район" на 2020 год и плановый период 2021 и 2022 годов") </t>
  </si>
  <si>
    <t xml:space="preserve">Верхний предел муниципального долга на 01.01.20210г. (п.1.5 решения от 25.12.2020 №91 "О внесении изменений в решение Собрания депутатов Лихославльского района от 25.12.2019 №27 "О бюджете муниципального образования "Лихославльский район" на 2020 год и плановый период 2021 и 2022 годов")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</si>
</sst>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166" fontId="10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I6" sqref="I6:I7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60" t="s">
        <v>27</v>
      </c>
      <c r="O1" s="60"/>
      <c r="P1" s="60"/>
      <c r="Q1" s="60"/>
    </row>
    <row r="2" spans="1:17" ht="38.25" customHeight="1" x14ac:dyDescent="0.3">
      <c r="N2" s="61" t="s">
        <v>28</v>
      </c>
      <c r="O2" s="61"/>
      <c r="P2" s="61"/>
      <c r="Q2" s="61"/>
    </row>
    <row r="3" spans="1:17" s="24" customFormat="1" ht="26.25" x14ac:dyDescent="0.4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s="24" customFormat="1" ht="26.25" x14ac:dyDescent="0.4">
      <c r="A4" s="62" t="s">
        <v>31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s="24" customFormat="1" ht="27" thickBot="1" x14ac:dyDescent="0.45">
      <c r="A5" s="65" t="s">
        <v>43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5" customFormat="1" ht="47.25" customHeight="1" x14ac:dyDescent="0.25">
      <c r="A6" s="67" t="s">
        <v>3</v>
      </c>
      <c r="B6" s="63" t="s">
        <v>0</v>
      </c>
      <c r="C6" s="63"/>
      <c r="D6" s="63" t="s">
        <v>32</v>
      </c>
      <c r="E6" s="63" t="s">
        <v>1</v>
      </c>
      <c r="F6" s="63"/>
      <c r="G6" s="63"/>
      <c r="H6" s="63" t="s">
        <v>6</v>
      </c>
      <c r="I6" s="63" t="s">
        <v>30</v>
      </c>
      <c r="J6" s="63" t="s">
        <v>2</v>
      </c>
      <c r="K6" s="63"/>
      <c r="L6" s="63"/>
      <c r="M6" s="63"/>
      <c r="N6" s="63" t="s">
        <v>9</v>
      </c>
      <c r="O6" s="63"/>
      <c r="P6" s="63" t="s">
        <v>10</v>
      </c>
      <c r="Q6" s="66"/>
    </row>
    <row r="7" spans="1:17" s="5" customFormat="1" ht="66" customHeight="1" x14ac:dyDescent="0.25">
      <c r="A7" s="68"/>
      <c r="B7" s="64"/>
      <c r="C7" s="64"/>
      <c r="D7" s="64"/>
      <c r="E7" s="6" t="s">
        <v>4</v>
      </c>
      <c r="F7" s="6" t="s">
        <v>24</v>
      </c>
      <c r="G7" s="35" t="s">
        <v>5</v>
      </c>
      <c r="H7" s="64"/>
      <c r="I7" s="64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2">
        <v>2</v>
      </c>
      <c r="C8" s="52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50" t="s">
        <v>16</v>
      </c>
      <c r="C9" s="51"/>
      <c r="D9" s="20"/>
      <c r="E9" s="22"/>
      <c r="F9" s="22"/>
      <c r="G9" s="17"/>
      <c r="H9" s="18">
        <f>SUM(H10:H12)</f>
        <v>45411800</v>
      </c>
      <c r="I9" s="18">
        <f>SUM(I10:I12)</f>
        <v>34911800</v>
      </c>
      <c r="J9" s="18">
        <f t="shared" ref="J9:O9" si="0">SUM(J10:J12)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10500000</v>
      </c>
      <c r="O9" s="18">
        <f t="shared" si="0"/>
        <v>10500000</v>
      </c>
      <c r="P9" s="18">
        <f>SUM(P10:P12)</f>
        <v>33141.1</v>
      </c>
      <c r="Q9" s="18">
        <f>SUM(Q10:Q12)</f>
        <v>51018.71</v>
      </c>
    </row>
    <row r="10" spans="1:17" s="7" customFormat="1" ht="69.75" customHeight="1" x14ac:dyDescent="0.25">
      <c r="A10" s="19" t="s">
        <v>36</v>
      </c>
      <c r="B10" s="45" t="s">
        <v>37</v>
      </c>
      <c r="C10" s="46"/>
      <c r="D10" s="20">
        <v>1</v>
      </c>
      <c r="E10" s="38">
        <v>43341</v>
      </c>
      <c r="F10" s="22">
        <v>44190</v>
      </c>
      <c r="G10" s="23" t="s">
        <v>33</v>
      </c>
      <c r="H10" s="18">
        <v>10500000</v>
      </c>
      <c r="I10" s="18">
        <v>0</v>
      </c>
      <c r="J10" s="25">
        <v>0</v>
      </c>
      <c r="K10" s="25">
        <v>0</v>
      </c>
      <c r="L10" s="25">
        <v>0</v>
      </c>
      <c r="M10" s="25">
        <v>0</v>
      </c>
      <c r="N10" s="25">
        <f>5000000+5500000</f>
        <v>10500000</v>
      </c>
      <c r="O10" s="25">
        <f>5000000+5500000</f>
        <v>10500000</v>
      </c>
      <c r="P10" s="39">
        <f>889.34+831.97+889.34+860.66+889.34+860.66+889.34+889.34+860.66+889.34+860.66+401.64</f>
        <v>10012.289999999999</v>
      </c>
      <c r="Q10" s="25">
        <f>14067.09+P10</f>
        <v>24079.379999999997</v>
      </c>
    </row>
    <row r="11" spans="1:17" s="7" customFormat="1" ht="69.75" customHeight="1" x14ac:dyDescent="0.25">
      <c r="A11" s="19" t="s">
        <v>35</v>
      </c>
      <c r="B11" s="45" t="s">
        <v>38</v>
      </c>
      <c r="C11" s="46"/>
      <c r="D11" s="20">
        <v>1</v>
      </c>
      <c r="E11" s="38">
        <v>43768</v>
      </c>
      <c r="F11" s="22">
        <v>44554</v>
      </c>
      <c r="G11" s="23" t="s">
        <v>33</v>
      </c>
      <c r="H11" s="18">
        <v>22076800</v>
      </c>
      <c r="I11" s="18">
        <v>22076800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40">
        <f>1869.89+1749.25+1869.89+1809.57+1869.89+1809.57+1869.89+1869.89+1809.57+1869.89+1809.57+1869.89</f>
        <v>22076.76</v>
      </c>
      <c r="Q11" s="37">
        <f>3810.52+P11</f>
        <v>25887.279999999999</v>
      </c>
    </row>
    <row r="12" spans="1:17" s="7" customFormat="1" ht="69.75" customHeight="1" x14ac:dyDescent="0.25">
      <c r="A12" s="19" t="s">
        <v>44</v>
      </c>
      <c r="B12" s="45" t="s">
        <v>45</v>
      </c>
      <c r="C12" s="46"/>
      <c r="D12" s="20">
        <v>1</v>
      </c>
      <c r="E12" s="38">
        <v>44166</v>
      </c>
      <c r="F12" s="22">
        <v>44918</v>
      </c>
      <c r="G12" s="23" t="s">
        <v>33</v>
      </c>
      <c r="H12" s="18">
        <v>12835000</v>
      </c>
      <c r="I12" s="18">
        <v>12835000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40">
        <f>1052.05</f>
        <v>1052.05</v>
      </c>
      <c r="Q12" s="40">
        <f>1052.05</f>
        <v>1052.05</v>
      </c>
    </row>
    <row r="13" spans="1:17" s="7" customFormat="1" ht="76.5" customHeight="1" x14ac:dyDescent="0.25">
      <c r="A13" s="19" t="s">
        <v>23</v>
      </c>
      <c r="B13" s="58" t="s">
        <v>17</v>
      </c>
      <c r="C13" s="59"/>
      <c r="D13" s="21"/>
      <c r="E13" s="21">
        <v>0</v>
      </c>
      <c r="F13" s="21">
        <v>0</v>
      </c>
      <c r="G13" s="14">
        <v>0</v>
      </c>
      <c r="H13" s="18">
        <v>0</v>
      </c>
      <c r="I13" s="36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8">
        <v>0</v>
      </c>
      <c r="Q13" s="28">
        <v>0</v>
      </c>
    </row>
    <row r="14" spans="1:17" s="7" customFormat="1" ht="38.25" customHeight="1" x14ac:dyDescent="0.25">
      <c r="A14" s="13" t="s">
        <v>18</v>
      </c>
      <c r="B14" s="45" t="s">
        <v>11</v>
      </c>
      <c r="C14" s="46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29">
        <v>0</v>
      </c>
    </row>
    <row r="15" spans="1:17" s="7" customFormat="1" ht="39" customHeight="1" x14ac:dyDescent="0.25">
      <c r="A15" s="13" t="s">
        <v>19</v>
      </c>
      <c r="B15" s="45" t="s">
        <v>20</v>
      </c>
      <c r="C15" s="46"/>
      <c r="D15" s="21"/>
      <c r="E15" s="21">
        <v>0</v>
      </c>
      <c r="F15" s="21">
        <v>0</v>
      </c>
      <c r="G15" s="14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1">
        <v>0</v>
      </c>
      <c r="Q15" s="31">
        <v>0</v>
      </c>
    </row>
    <row r="16" spans="1:17" s="7" customFormat="1" ht="84" customHeight="1" x14ac:dyDescent="0.25">
      <c r="A16" s="13"/>
      <c r="B16" s="54" t="s">
        <v>46</v>
      </c>
      <c r="C16" s="55"/>
      <c r="D16" s="55"/>
      <c r="E16" s="55"/>
      <c r="F16" s="55"/>
      <c r="G16" s="55"/>
      <c r="H16" s="56"/>
      <c r="I16" s="53">
        <v>0</v>
      </c>
      <c r="J16" s="53"/>
      <c r="K16" s="33" t="s">
        <v>34</v>
      </c>
      <c r="L16" s="33" t="s">
        <v>34</v>
      </c>
      <c r="M16" s="33" t="s">
        <v>34</v>
      </c>
      <c r="N16" s="33" t="s">
        <v>34</v>
      </c>
      <c r="O16" s="33" t="s">
        <v>34</v>
      </c>
      <c r="P16" s="33">
        <v>0</v>
      </c>
      <c r="Q16" s="33">
        <v>0</v>
      </c>
    </row>
    <row r="17" spans="1:19" s="7" customFormat="1" ht="29.25" customHeight="1" x14ac:dyDescent="0.25">
      <c r="A17" s="13" t="s">
        <v>21</v>
      </c>
      <c r="B17" s="45" t="s">
        <v>12</v>
      </c>
      <c r="C17" s="46"/>
      <c r="D17" s="26"/>
      <c r="E17" s="26">
        <v>0</v>
      </c>
      <c r="F17" s="26">
        <v>0</v>
      </c>
      <c r="G17" s="27">
        <v>0</v>
      </c>
      <c r="H17" s="25">
        <f>H9+H13</f>
        <v>45411800</v>
      </c>
      <c r="I17" s="25">
        <f>I9+I13</f>
        <v>34911800</v>
      </c>
      <c r="J17" s="25">
        <v>0</v>
      </c>
      <c r="K17" s="25">
        <v>0</v>
      </c>
      <c r="L17" s="25">
        <v>0</v>
      </c>
      <c r="M17" s="25">
        <v>0</v>
      </c>
      <c r="N17" s="25">
        <f>N13+N9</f>
        <v>10500000</v>
      </c>
      <c r="O17" s="25">
        <f>O13+O9</f>
        <v>10500000</v>
      </c>
      <c r="P17" s="31">
        <f>P13+P9</f>
        <v>33141.1</v>
      </c>
      <c r="Q17" s="31">
        <f>Q13+Q9</f>
        <v>51018.71</v>
      </c>
    </row>
    <row r="18" spans="1:19" s="7" customFormat="1" ht="79.5" customHeight="1" x14ac:dyDescent="0.25">
      <c r="A18" s="15"/>
      <c r="B18" s="42" t="s">
        <v>47</v>
      </c>
      <c r="C18" s="43"/>
      <c r="D18" s="43"/>
      <c r="E18" s="43"/>
      <c r="F18" s="43"/>
      <c r="G18" s="43"/>
      <c r="H18" s="43"/>
      <c r="I18" s="44">
        <v>45411800</v>
      </c>
      <c r="J18" s="44"/>
      <c r="K18" s="32">
        <v>0</v>
      </c>
      <c r="L18" s="32">
        <v>0</v>
      </c>
      <c r="M18" s="32">
        <v>0</v>
      </c>
      <c r="N18" s="33">
        <v>0</v>
      </c>
      <c r="O18" s="33">
        <v>0</v>
      </c>
      <c r="P18" s="33" t="s">
        <v>34</v>
      </c>
      <c r="Q18" s="33" t="s">
        <v>34</v>
      </c>
    </row>
    <row r="19" spans="1:19" s="7" customFormat="1" ht="25.5" customHeight="1" x14ac:dyDescent="0.25">
      <c r="A19" s="15"/>
      <c r="B19" s="47" t="s">
        <v>13</v>
      </c>
      <c r="C19" s="48"/>
      <c r="D19" s="14"/>
      <c r="E19" s="14">
        <v>0</v>
      </c>
      <c r="F19" s="14">
        <v>0</v>
      </c>
      <c r="G19" s="14">
        <v>0</v>
      </c>
      <c r="H19" s="14">
        <v>0</v>
      </c>
      <c r="I19" s="34">
        <f>I18-I17</f>
        <v>10500000</v>
      </c>
      <c r="J19" s="14">
        <v>0</v>
      </c>
      <c r="K19" s="14">
        <v>0</v>
      </c>
      <c r="L19" s="14">
        <v>0</v>
      </c>
      <c r="M19" s="14">
        <v>0</v>
      </c>
      <c r="N19" s="30">
        <v>0</v>
      </c>
      <c r="O19" s="30">
        <v>0</v>
      </c>
      <c r="P19" s="30">
        <v>0</v>
      </c>
      <c r="Q19" s="30">
        <v>0</v>
      </c>
    </row>
    <row r="20" spans="1:19" s="3" customFormat="1" x14ac:dyDescent="0.25">
      <c r="A20" s="4"/>
    </row>
    <row r="21" spans="1:19" s="3" customFormat="1" x14ac:dyDescent="0.25">
      <c r="A21" s="4"/>
    </row>
    <row r="22" spans="1:19" s="3" customFormat="1" ht="51.75" customHeight="1" x14ac:dyDescent="0.25">
      <c r="A22" s="4"/>
      <c r="B22" s="49" t="s">
        <v>39</v>
      </c>
      <c r="C22" s="49"/>
      <c r="D22" s="49"/>
      <c r="E22" s="49"/>
      <c r="F22" s="49"/>
      <c r="G22" s="49"/>
      <c r="N22" s="3" t="s">
        <v>40</v>
      </c>
    </row>
    <row r="23" spans="1:19" s="3" customFormat="1" ht="21.75" customHeight="1" x14ac:dyDescent="0.25">
      <c r="B23" s="16"/>
      <c r="C23" s="57"/>
      <c r="D23" s="57"/>
      <c r="E23" s="57"/>
      <c r="F23" s="57"/>
      <c r="G23" s="57"/>
      <c r="H23" s="16"/>
      <c r="I23" s="16"/>
      <c r="J23" s="16"/>
      <c r="K23" s="16"/>
      <c r="L23" s="41"/>
      <c r="M23" s="41"/>
      <c r="N23" s="11"/>
      <c r="O23" s="11"/>
      <c r="P23" s="11"/>
      <c r="Q23" s="11"/>
      <c r="R23" s="11"/>
      <c r="S23" s="11"/>
    </row>
    <row r="24" spans="1:19" s="3" customFormat="1" ht="37.5" customHeight="1" x14ac:dyDescent="0.25">
      <c r="A24" s="4"/>
      <c r="B24" s="49" t="s">
        <v>41</v>
      </c>
      <c r="C24" s="49"/>
      <c r="N24" s="3" t="s">
        <v>42</v>
      </c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  <row r="32" spans="1:19" s="3" customFormat="1" x14ac:dyDescent="0.25">
      <c r="A32" s="4"/>
    </row>
  </sheetData>
  <mergeCells count="32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4:C24"/>
    <mergeCell ref="B8:C8"/>
    <mergeCell ref="I16:J16"/>
    <mergeCell ref="B16:H16"/>
    <mergeCell ref="C23:G23"/>
    <mergeCell ref="B13:C13"/>
    <mergeCell ref="B10:C10"/>
    <mergeCell ref="B11:C11"/>
    <mergeCell ref="B12:C12"/>
    <mergeCell ref="L23:M23"/>
    <mergeCell ref="B18:H18"/>
    <mergeCell ref="I18:J18"/>
    <mergeCell ref="B14:C14"/>
    <mergeCell ref="B15:C15"/>
    <mergeCell ref="B17:C17"/>
    <mergeCell ref="B19:C19"/>
    <mergeCell ref="B22:G22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2021-01-11T08:01:53Z</cp:lastPrinted>
  <dcterms:created xsi:type="dcterms:W3CDTF">2009-10-03T16:38:36Z</dcterms:created>
  <dcterms:modified xsi:type="dcterms:W3CDTF">2021-01-11T08:07:28Z</dcterms:modified>
</cp:coreProperties>
</file>