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2019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0" i="1" l="1"/>
  <c r="P11" i="1"/>
  <c r="P9" i="1" l="1"/>
  <c r="J9" i="1"/>
  <c r="K9" i="1"/>
  <c r="L9" i="1"/>
  <c r="M9" i="1"/>
  <c r="N9" i="1"/>
  <c r="O9" i="1"/>
  <c r="I9" i="1"/>
  <c r="H9" i="1"/>
  <c r="I10" i="1"/>
  <c r="Q11" i="1" l="1"/>
  <c r="Q10" i="1"/>
  <c r="Q9" i="1" s="1"/>
  <c r="I17" i="1" l="1"/>
  <c r="I19" i="1" s="1"/>
  <c r="N17" i="1" l="1"/>
  <c r="H17" i="1"/>
  <c r="O17" i="1" l="1"/>
  <c r="P17" i="1"/>
  <c r="Q17" i="1" l="1"/>
</calcChain>
</file>

<file path=xl/sharedStrings.xml><?xml version="1.0" encoding="utf-8"?>
<sst xmlns="http://schemas.openxmlformats.org/spreadsheetml/2006/main" count="58" uniqueCount="48">
  <si>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</si>
  <si>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</si>
  <si>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</si>
  <si>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</si>
  <si>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</si>
  <si>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</si>
  <si>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</si>
  <si>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</si>
  <si>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</si>
  <si>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</si>
  <si>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</si>
  <si>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</si>
  <si>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</si>
  <si>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</si>
  <si>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</si>
  <si>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</si>
  <si>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</si>
  <si>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</si>
  <si>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</si>
  <si>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</si>
  <si>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</si>
  <si>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</si>
  <si>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</si>
  <si>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</si>
  <si>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</si>
  <si>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</si>
  <si>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</si>
  <si>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</si>
  <si>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</si>
  <si>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</si>
  <si>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</si>
  <si>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</si>
  <si>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</si>
  <si>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</si>
  <si>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</si>
  <si>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</si>
  <si>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</si>
  <si>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</si>
  <si>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</si>
  <si>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договор №4 от 17.07.2017</t>
  </si>
  <si>
    <t>договор №4 от 29.08.2018</t>
  </si>
  <si>
    <t xml:space="preserve">Верхний предел муниципального долга на 01.01.2020г. (п.1.4 решения от 06.09.2019 №377 "О внесении изменений в решение Собрания депутатов Лихославльского района от 25.12.2018 №328 "О бюджете муниципального образования "Лихославльский район" на 2019 год и плановый период 2020 и 2021 годов") </t>
  </si>
  <si>
    <t xml:space="preserve">Предельный объем обязательств по муниципальным гарантиям (п.1.4 решения от 06.09.2019 №377  "О внесении изменений в решение Собрания депутатов Лихославльского района от 25.12.2018 №328 "О бюджете муниципального образования "Лихославльский район" на 2019 год и плановый период 2020 и 2021 годов") </t>
  </si>
  <si>
    <t>1.3.</t>
  </si>
  <si>
    <t>договор №7 от 28.10.2019</t>
  </si>
  <si>
    <t>Зам. главы администрации, начальник финансового отдела администрации Лихославльского района</t>
  </si>
  <si>
    <t>А.В. Артемьева</t>
  </si>
  <si>
    <r>
      <t>по состоянию на 0</t>
    </r>
    <r>
      <rPr>
        <b/>
        <sz val="20"/>
        <rFont val="Times New Roman"/>
        <family val="1"/>
        <charset val="204"/>
      </rPr>
      <t>1</t>
    </r>
    <r>
      <rPr>
        <b/>
        <sz val="20"/>
        <color indexed="8"/>
        <rFont val="Times New Roman"/>
        <family val="1"/>
        <charset val="204"/>
      </rPr>
      <t xml:space="preserve"> декабря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</si>
</sst>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2" sqref="P12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39" t="s">
        <v>27</v>
      </c>
      <c r="O1" s="39"/>
      <c r="P1" s="39"/>
      <c r="Q1" s="39"/>
    </row>
    <row r="2" spans="1:17" ht="38.25" customHeight="1" x14ac:dyDescent="0.3">
      <c r="N2" s="40" t="s">
        <v>28</v>
      </c>
      <c r="O2" s="40"/>
      <c r="P2" s="40"/>
      <c r="Q2" s="40"/>
    </row>
    <row r="3" spans="1:17" s="24" customFormat="1" ht="26.25" x14ac:dyDescent="0.4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 x14ac:dyDescent="0.4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 x14ac:dyDescent="0.45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 x14ac:dyDescent="0.25">
      <c r="A6" s="46" t="s">
        <v>3</v>
      </c>
      <c r="B6" s="42" t="s">
        <v>0</v>
      </c>
      <c r="C6" s="42"/>
      <c r="D6" s="42" t="s">
        <v>32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 x14ac:dyDescent="0.25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SUM(H10:H12)</f>
        <v>45076800</v>
      </c>
      <c r="I9" s="18">
        <f>SUM(I10:I12)</f>
        <v>43201800</v>
      </c>
      <c r="J9" s="18">
        <f t="shared" ref="J9:Q9" si="0">SUM(J10:J12)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1875000</v>
      </c>
      <c r="O9" s="18">
        <f t="shared" si="0"/>
        <v>1875000</v>
      </c>
      <c r="P9" s="18">
        <f t="shared" si="0"/>
        <v>19277.100000000002</v>
      </c>
      <c r="Q9" s="18">
        <f t="shared" si="0"/>
        <v>41061.990000000005</v>
      </c>
    </row>
    <row r="10" spans="1:17" s="7" customFormat="1" ht="69.75" customHeight="1" x14ac:dyDescent="0.25">
      <c r="A10" s="19" t="s">
        <v>38</v>
      </c>
      <c r="B10" s="59" t="s">
        <v>39</v>
      </c>
      <c r="C10" s="60"/>
      <c r="D10" s="20">
        <v>1</v>
      </c>
      <c r="E10" s="38">
        <v>42933</v>
      </c>
      <c r="F10" s="22">
        <v>43824</v>
      </c>
      <c r="G10" s="23" t="s">
        <v>33</v>
      </c>
      <c r="H10" s="18">
        <v>12500000</v>
      </c>
      <c r="I10" s="18">
        <f>12500000-O10</f>
        <v>10625000</v>
      </c>
      <c r="J10" s="25">
        <v>0</v>
      </c>
      <c r="K10" s="25">
        <v>0</v>
      </c>
      <c r="L10" s="25">
        <v>0</v>
      </c>
      <c r="M10" s="25">
        <v>0</v>
      </c>
      <c r="N10" s="25">
        <v>1875000</v>
      </c>
      <c r="O10" s="25">
        <v>1875000</v>
      </c>
      <c r="P10" s="37">
        <f>1061.64+958.9+1061.64+1027.4+1061.64+1027.4+1061.64+1061.64+1027.4+1061.64</f>
        <v>10410.94</v>
      </c>
      <c r="Q10" s="37">
        <f>18217.78+P10</f>
        <v>28628.720000000001</v>
      </c>
    </row>
    <row r="11" spans="1:17" s="7" customFormat="1" ht="69.75" customHeight="1" x14ac:dyDescent="0.25">
      <c r="A11" s="19" t="s">
        <v>36</v>
      </c>
      <c r="B11" s="59" t="s">
        <v>40</v>
      </c>
      <c r="C11" s="60"/>
      <c r="D11" s="20">
        <v>1</v>
      </c>
      <c r="E11" s="38">
        <v>43341</v>
      </c>
      <c r="F11" s="22">
        <v>44190</v>
      </c>
      <c r="G11" s="23" t="s">
        <v>33</v>
      </c>
      <c r="H11" s="18">
        <v>10500000</v>
      </c>
      <c r="I11" s="18">
        <v>10500000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>891.78+805.48+891.78+863.01+891.78+863.01+891.78+891.78+863.01+891.78</f>
        <v>8745.19</v>
      </c>
      <c r="Q11" s="25">
        <f>3567.11+P11</f>
        <v>12312.300000000001</v>
      </c>
    </row>
    <row r="12" spans="1:17" s="7" customFormat="1" ht="69.75" customHeight="1" x14ac:dyDescent="0.25">
      <c r="A12" s="19" t="s">
        <v>43</v>
      </c>
      <c r="B12" s="59" t="s">
        <v>44</v>
      </c>
      <c r="C12" s="60"/>
      <c r="D12" s="20">
        <v>1</v>
      </c>
      <c r="E12" s="38">
        <v>43768</v>
      </c>
      <c r="F12" s="22">
        <v>44554</v>
      </c>
      <c r="G12" s="23" t="s">
        <v>33</v>
      </c>
      <c r="H12" s="18">
        <v>22076800</v>
      </c>
      <c r="I12" s="18">
        <v>22076800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120.97</v>
      </c>
      <c r="Q12" s="37">
        <v>120.97</v>
      </c>
    </row>
    <row r="13" spans="1:17" s="7" customFormat="1" ht="76.5" customHeight="1" x14ac:dyDescent="0.25">
      <c r="A13" s="19" t="s">
        <v>23</v>
      </c>
      <c r="B13" s="57" t="s">
        <v>17</v>
      </c>
      <c r="C13" s="58"/>
      <c r="D13" s="21"/>
      <c r="E13" s="21">
        <v>0</v>
      </c>
      <c r="F13" s="21">
        <v>0</v>
      </c>
      <c r="G13" s="14">
        <v>0</v>
      </c>
      <c r="H13" s="18">
        <v>0</v>
      </c>
      <c r="I13" s="36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8">
        <v>0</v>
      </c>
      <c r="Q13" s="28">
        <v>0</v>
      </c>
    </row>
    <row r="14" spans="1:17" s="7" customFormat="1" ht="38.25" customHeight="1" x14ac:dyDescent="0.25">
      <c r="A14" s="13" t="s">
        <v>18</v>
      </c>
      <c r="B14" s="59" t="s">
        <v>11</v>
      </c>
      <c r="C14" s="60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29">
        <v>0</v>
      </c>
    </row>
    <row r="15" spans="1:17" s="7" customFormat="1" ht="39" customHeight="1" x14ac:dyDescent="0.25">
      <c r="A15" s="13" t="s">
        <v>19</v>
      </c>
      <c r="B15" s="59" t="s">
        <v>20</v>
      </c>
      <c r="C15" s="60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31">
        <v>0</v>
      </c>
    </row>
    <row r="16" spans="1:17" s="7" customFormat="1" ht="80.25" customHeight="1" x14ac:dyDescent="0.25">
      <c r="A16" s="13"/>
      <c r="B16" s="53" t="s">
        <v>42</v>
      </c>
      <c r="C16" s="54"/>
      <c r="D16" s="54"/>
      <c r="E16" s="54"/>
      <c r="F16" s="54"/>
      <c r="G16" s="54"/>
      <c r="H16" s="55"/>
      <c r="I16" s="52">
        <v>0</v>
      </c>
      <c r="J16" s="52"/>
      <c r="K16" s="33" t="s">
        <v>34</v>
      </c>
      <c r="L16" s="33" t="s">
        <v>34</v>
      </c>
      <c r="M16" s="33" t="s">
        <v>34</v>
      </c>
      <c r="N16" s="33" t="s">
        <v>34</v>
      </c>
      <c r="O16" s="33" t="s">
        <v>34</v>
      </c>
      <c r="P16" s="33">
        <v>0</v>
      </c>
      <c r="Q16" s="33">
        <v>0</v>
      </c>
    </row>
    <row r="17" spans="1:19" s="7" customFormat="1" ht="29.25" customHeight="1" x14ac:dyDescent="0.25">
      <c r="A17" s="13" t="s">
        <v>21</v>
      </c>
      <c r="B17" s="59" t="s">
        <v>12</v>
      </c>
      <c r="C17" s="60"/>
      <c r="D17" s="26"/>
      <c r="E17" s="26">
        <v>0</v>
      </c>
      <c r="F17" s="26">
        <v>0</v>
      </c>
      <c r="G17" s="27">
        <v>0</v>
      </c>
      <c r="H17" s="25">
        <f>H9+H13</f>
        <v>45076800</v>
      </c>
      <c r="I17" s="25">
        <f>I9+I13</f>
        <v>43201800</v>
      </c>
      <c r="J17" s="25">
        <v>0</v>
      </c>
      <c r="K17" s="25">
        <v>0</v>
      </c>
      <c r="L17" s="25">
        <v>0</v>
      </c>
      <c r="M17" s="25">
        <v>0</v>
      </c>
      <c r="N17" s="25">
        <f>N13+N9</f>
        <v>1875000</v>
      </c>
      <c r="O17" s="25">
        <f>O13+O9</f>
        <v>1875000</v>
      </c>
      <c r="P17" s="31">
        <f>P13+P9</f>
        <v>19277.100000000002</v>
      </c>
      <c r="Q17" s="31">
        <f>Q13+Q9</f>
        <v>41061.990000000005</v>
      </c>
    </row>
    <row r="18" spans="1:19" s="7" customFormat="1" ht="87" customHeight="1" x14ac:dyDescent="0.25">
      <c r="A18" s="15"/>
      <c r="B18" s="62" t="s">
        <v>41</v>
      </c>
      <c r="C18" s="63"/>
      <c r="D18" s="63"/>
      <c r="E18" s="63"/>
      <c r="F18" s="63"/>
      <c r="G18" s="63"/>
      <c r="H18" s="63"/>
      <c r="I18" s="64">
        <v>34000000</v>
      </c>
      <c r="J18" s="64"/>
      <c r="K18" s="32">
        <v>0</v>
      </c>
      <c r="L18" s="32">
        <v>0</v>
      </c>
      <c r="M18" s="32">
        <v>0</v>
      </c>
      <c r="N18" s="33">
        <v>0</v>
      </c>
      <c r="O18" s="33">
        <v>0</v>
      </c>
      <c r="P18" s="33" t="s">
        <v>34</v>
      </c>
      <c r="Q18" s="33" t="s">
        <v>34</v>
      </c>
    </row>
    <row r="19" spans="1:19" s="7" customFormat="1" ht="25.5" customHeight="1" x14ac:dyDescent="0.25">
      <c r="A19" s="15"/>
      <c r="B19" s="65" t="s">
        <v>13</v>
      </c>
      <c r="C19" s="66"/>
      <c r="D19" s="14"/>
      <c r="E19" s="14">
        <v>0</v>
      </c>
      <c r="F19" s="14">
        <v>0</v>
      </c>
      <c r="G19" s="14">
        <v>0</v>
      </c>
      <c r="H19" s="14">
        <v>0</v>
      </c>
      <c r="I19" s="34">
        <f>I18-I17</f>
        <v>-9201800</v>
      </c>
      <c r="J19" s="14">
        <v>0</v>
      </c>
      <c r="K19" s="14">
        <v>0</v>
      </c>
      <c r="L19" s="14">
        <v>0</v>
      </c>
      <c r="M19" s="14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9" s="3" customFormat="1" x14ac:dyDescent="0.25">
      <c r="A20" s="4"/>
    </row>
    <row r="21" spans="1:19" s="3" customFormat="1" x14ac:dyDescent="0.25">
      <c r="A21" s="4"/>
    </row>
    <row r="22" spans="1:19" s="3" customFormat="1" ht="51.75" customHeight="1" x14ac:dyDescent="0.25">
      <c r="A22" s="4"/>
      <c r="B22" s="50" t="s">
        <v>45</v>
      </c>
      <c r="C22" s="50"/>
      <c r="D22" s="50"/>
      <c r="E22" s="50"/>
      <c r="F22" s="50"/>
      <c r="G22" s="50"/>
      <c r="N22" s="3" t="s">
        <v>46</v>
      </c>
    </row>
    <row r="23" spans="1:19" s="3" customFormat="1" ht="21.75" customHeight="1" x14ac:dyDescent="0.25">
      <c r="B23" s="16"/>
      <c r="C23" s="56"/>
      <c r="D23" s="56"/>
      <c r="E23" s="56"/>
      <c r="F23" s="56"/>
      <c r="G23" s="56"/>
      <c r="H23" s="16"/>
      <c r="I23" s="16"/>
      <c r="J23" s="16"/>
      <c r="K23" s="16"/>
      <c r="L23" s="61"/>
      <c r="M23" s="61"/>
      <c r="N23" s="11"/>
      <c r="O23" s="11"/>
      <c r="P23" s="11"/>
      <c r="Q23" s="11"/>
      <c r="R23" s="11"/>
      <c r="S23" s="11"/>
    </row>
    <row r="24" spans="1:19" s="3" customFormat="1" ht="37.5" customHeight="1" x14ac:dyDescent="0.25">
      <c r="A24" s="4"/>
      <c r="B24" s="50" t="s">
        <v>35</v>
      </c>
      <c r="C24" s="50"/>
      <c r="N24" s="3" t="s">
        <v>37</v>
      </c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  <row r="32" spans="1:19" s="3" customFormat="1" x14ac:dyDescent="0.25">
      <c r="A32" s="4"/>
    </row>
  </sheetData>
  <mergeCells count="32">
    <mergeCell ref="L23:M23"/>
    <mergeCell ref="B18:H18"/>
    <mergeCell ref="I18:J18"/>
    <mergeCell ref="B14:C14"/>
    <mergeCell ref="B15:C15"/>
    <mergeCell ref="B17:C17"/>
    <mergeCell ref="B19:C19"/>
    <mergeCell ref="B22:G22"/>
    <mergeCell ref="B9:C9"/>
    <mergeCell ref="B24:C24"/>
    <mergeCell ref="B8:C8"/>
    <mergeCell ref="I16:J16"/>
    <mergeCell ref="B16:H16"/>
    <mergeCell ref="C23:G23"/>
    <mergeCell ref="B13:C13"/>
    <mergeCell ref="B10:C10"/>
    <mergeCell ref="B11:C11"/>
    <mergeCell ref="B12:C12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2019-12-02T14:12:51Z</cp:lastPrinted>
  <dcterms:created xsi:type="dcterms:W3CDTF">2009-10-03T16:38:36Z</dcterms:created>
  <dcterms:modified xsi:type="dcterms:W3CDTF">2019-12-02T14:15:08Z</dcterms:modified>
</cp:coreProperties>
</file>