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O36" i="8" l="1"/>
  <c r="N36" i="8"/>
  <c r="G6" i="8" l="1"/>
  <c r="H6" i="8"/>
  <c r="N6" i="8"/>
  <c r="O6" i="8"/>
  <c r="W6" i="8"/>
  <c r="X6" i="8"/>
  <c r="AD6" i="8"/>
  <c r="AE6" i="8"/>
  <c r="G7" i="8"/>
  <c r="H7" i="8"/>
  <c r="N7" i="8"/>
  <c r="O7" i="8"/>
  <c r="W7" i="8"/>
  <c r="X7" i="8"/>
  <c r="AD7" i="8"/>
  <c r="AE7" i="8"/>
  <c r="G8" i="8"/>
  <c r="H8" i="8"/>
  <c r="N8" i="8"/>
  <c r="O8" i="8"/>
  <c r="W8" i="8"/>
  <c r="X8" i="8"/>
  <c r="AD8" i="8"/>
  <c r="AE8" i="8"/>
  <c r="G9" i="8"/>
  <c r="H9" i="8"/>
  <c r="N9" i="8"/>
  <c r="O9" i="8"/>
  <c r="W9" i="8"/>
  <c r="X9" i="8"/>
  <c r="AD9" i="8"/>
  <c r="AE9" i="8"/>
  <c r="G10" i="8"/>
  <c r="H10" i="8"/>
  <c r="N10" i="8"/>
  <c r="O10" i="8"/>
  <c r="W10" i="8"/>
  <c r="X10" i="8"/>
  <c r="AD10" i="8"/>
  <c r="AE10" i="8"/>
  <c r="G11" i="8"/>
  <c r="H11" i="8"/>
  <c r="N11" i="8"/>
  <c r="O11" i="8"/>
  <c r="W11" i="8"/>
  <c r="X11" i="8"/>
  <c r="AD11" i="8"/>
  <c r="AE11" i="8"/>
  <c r="G12" i="8"/>
  <c r="H12" i="8"/>
  <c r="N12" i="8"/>
  <c r="O12" i="8"/>
  <c r="W12" i="8"/>
  <c r="X12" i="8"/>
  <c r="AD12" i="8"/>
  <c r="AE12" i="8"/>
  <c r="G13" i="8"/>
  <c r="H13" i="8"/>
  <c r="N13" i="8"/>
  <c r="O13" i="8"/>
  <c r="W13" i="8"/>
  <c r="X13" i="8"/>
  <c r="AD13" i="8"/>
  <c r="AE13" i="8"/>
  <c r="G14" i="8"/>
  <c r="H14" i="8"/>
  <c r="N14" i="8"/>
  <c r="O14" i="8"/>
  <c r="W14" i="8"/>
  <c r="X14" i="8"/>
  <c r="AD14" i="8"/>
  <c r="AE14" i="8"/>
  <c r="G15" i="8"/>
  <c r="H15" i="8"/>
  <c r="N15" i="8"/>
  <c r="O15" i="8"/>
  <c r="W15" i="8"/>
  <c r="X15" i="8"/>
  <c r="AD15" i="8"/>
  <c r="AE15" i="8"/>
  <c r="G16" i="8"/>
  <c r="H16" i="8"/>
  <c r="N16" i="8"/>
  <c r="O16" i="8"/>
  <c r="W16" i="8"/>
  <c r="X16" i="8"/>
  <c r="AD16" i="8"/>
  <c r="AE16" i="8"/>
  <c r="G17" i="8"/>
  <c r="H17" i="8"/>
  <c r="N17" i="8"/>
  <c r="O17" i="8"/>
  <c r="W17" i="8"/>
  <c r="X17" i="8"/>
  <c r="AD17" i="8"/>
  <c r="AE17" i="8"/>
  <c r="G18" i="8"/>
  <c r="H18" i="8"/>
  <c r="N18" i="8"/>
  <c r="O18" i="8"/>
  <c r="G19" i="8"/>
  <c r="H19" i="8"/>
  <c r="N19" i="8"/>
  <c r="O19" i="8"/>
  <c r="W19" i="8"/>
  <c r="X19" i="8"/>
  <c r="AD19" i="8"/>
  <c r="AE19" i="8"/>
  <c r="G20" i="8"/>
  <c r="H20" i="8"/>
  <c r="N20" i="8"/>
  <c r="O20" i="8"/>
  <c r="W20" i="8"/>
  <c r="X20" i="8"/>
  <c r="AD20" i="8"/>
  <c r="AE20" i="8"/>
  <c r="G21" i="8"/>
  <c r="H21" i="8"/>
  <c r="N21" i="8"/>
  <c r="O21" i="8"/>
  <c r="W21" i="8"/>
  <c r="X21" i="8"/>
  <c r="AD21" i="8"/>
  <c r="AE21" i="8"/>
  <c r="G22" i="8"/>
  <c r="H22" i="8"/>
  <c r="N22" i="8"/>
  <c r="O22" i="8"/>
  <c r="W22" i="8"/>
  <c r="X22" i="8"/>
  <c r="AD22" i="8"/>
  <c r="AE22" i="8"/>
  <c r="G23" i="8"/>
  <c r="H23" i="8"/>
  <c r="N23" i="8"/>
  <c r="O23" i="8"/>
  <c r="W23" i="8"/>
  <c r="X23" i="8"/>
  <c r="AD23" i="8"/>
  <c r="AE23" i="8"/>
  <c r="G24" i="8"/>
  <c r="H24" i="8"/>
  <c r="N24" i="8"/>
  <c r="O24" i="8"/>
  <c r="W24" i="8"/>
  <c r="X24" i="8"/>
  <c r="AD24" i="8"/>
  <c r="AE24" i="8"/>
  <c r="G25" i="8"/>
  <c r="H25" i="8"/>
  <c r="N25" i="8"/>
  <c r="O25" i="8"/>
  <c r="W25" i="8"/>
  <c r="X25" i="8"/>
  <c r="AD25" i="8"/>
  <c r="AE25" i="8"/>
  <c r="G26" i="8"/>
  <c r="H26" i="8"/>
  <c r="N26" i="8"/>
  <c r="O26" i="8"/>
  <c r="W26" i="8"/>
  <c r="X26" i="8"/>
  <c r="AD26" i="8"/>
  <c r="AE26" i="8"/>
  <c r="G27" i="8"/>
  <c r="H27" i="8"/>
  <c r="N27" i="8"/>
  <c r="O27" i="8"/>
  <c r="W27" i="8"/>
  <c r="X27" i="8"/>
  <c r="AD27" i="8"/>
  <c r="AE27" i="8"/>
  <c r="G28" i="8"/>
  <c r="H28" i="8"/>
  <c r="N28" i="8"/>
  <c r="O28" i="8"/>
  <c r="W28" i="8"/>
  <c r="X28" i="8"/>
  <c r="G29" i="8"/>
  <c r="H29" i="8"/>
  <c r="N29" i="8"/>
  <c r="O29" i="8"/>
  <c r="W29" i="8"/>
  <c r="X29" i="8"/>
  <c r="AD29" i="8"/>
  <c r="AE29" i="8"/>
  <c r="G30" i="8"/>
  <c r="H30" i="8"/>
  <c r="N30" i="8"/>
  <c r="O30" i="8"/>
  <c r="W30" i="8"/>
  <c r="X30" i="8"/>
  <c r="AD30" i="8"/>
  <c r="AE30" i="8"/>
  <c r="G31" i="8"/>
  <c r="H31" i="8"/>
  <c r="N31" i="8"/>
  <c r="O31" i="8"/>
  <c r="W31" i="8"/>
  <c r="X31" i="8"/>
  <c r="AD31" i="8"/>
  <c r="AE31" i="8"/>
  <c r="G32" i="8"/>
  <c r="H32" i="8"/>
  <c r="N32" i="8"/>
  <c r="O32" i="8"/>
  <c r="W32" i="8"/>
  <c r="X32" i="8"/>
  <c r="AD32" i="8"/>
  <c r="AE32" i="8"/>
  <c r="G33" i="8"/>
  <c r="H33" i="8"/>
  <c r="N33" i="8"/>
  <c r="O33" i="8"/>
  <c r="W33" i="8"/>
  <c r="X33" i="8"/>
  <c r="AD33" i="8"/>
  <c r="AE33" i="8"/>
  <c r="G34" i="8"/>
  <c r="H34" i="8"/>
  <c r="N34" i="8"/>
  <c r="O34" i="8"/>
  <c r="W34" i="8"/>
  <c r="X34" i="8"/>
  <c r="AD34" i="8"/>
  <c r="AE34" i="8"/>
  <c r="G35" i="8"/>
  <c r="H35" i="8"/>
  <c r="N35" i="8"/>
  <c r="O35" i="8"/>
  <c r="W35" i="8"/>
  <c r="X35" i="8"/>
  <c r="AD35" i="8"/>
  <c r="AE35" i="8"/>
  <c r="G36" i="8"/>
  <c r="H36" i="8"/>
  <c r="W36" i="8"/>
  <c r="X36" i="8"/>
  <c r="G37" i="8"/>
  <c r="H37" i="8"/>
  <c r="N37" i="8"/>
  <c r="O37" i="8"/>
  <c r="W37" i="8"/>
  <c r="X37" i="8"/>
  <c r="AD37" i="8"/>
  <c r="AE37" i="8"/>
  <c r="G38" i="8"/>
  <c r="H38" i="8"/>
  <c r="N38" i="8"/>
  <c r="O38" i="8"/>
  <c r="W38" i="8"/>
  <c r="X38" i="8"/>
  <c r="AD38" i="8"/>
  <c r="AE38" i="8"/>
  <c r="G39" i="8"/>
  <c r="H39" i="8"/>
  <c r="N39" i="8"/>
  <c r="O39" i="8"/>
  <c r="W39" i="8"/>
  <c r="X39" i="8"/>
  <c r="AD39" i="8"/>
  <c r="AE39" i="8"/>
  <c r="G40" i="8"/>
  <c r="H40" i="8"/>
  <c r="N40" i="8"/>
  <c r="O40" i="8"/>
  <c r="W40" i="8"/>
  <c r="X40" i="8"/>
  <c r="AD40" i="8"/>
  <c r="AE40" i="8"/>
  <c r="G41" i="8"/>
  <c r="H41" i="8"/>
  <c r="N41" i="8"/>
  <c r="O41" i="8"/>
  <c r="W41" i="8"/>
  <c r="X41" i="8"/>
  <c r="AD41" i="8"/>
  <c r="AE41" i="8"/>
  <c r="G42" i="8"/>
  <c r="H42" i="8"/>
  <c r="N42" i="8"/>
  <c r="O42" i="8"/>
  <c r="W42" i="8"/>
  <c r="X42" i="8"/>
  <c r="AD42" i="8"/>
  <c r="AE42" i="8"/>
  <c r="G43" i="8"/>
  <c r="H43" i="8"/>
  <c r="N43" i="8"/>
  <c r="O43" i="8"/>
  <c r="W43" i="8"/>
  <c r="X43" i="8"/>
  <c r="AD43" i="8"/>
  <c r="AE43" i="8"/>
  <c r="G44" i="8"/>
  <c r="H44" i="8"/>
  <c r="N44" i="8"/>
  <c r="O44" i="8"/>
  <c r="W44" i="8"/>
  <c r="X44" i="8"/>
  <c r="AD44" i="8"/>
  <c r="AE44" i="8"/>
  <c r="G45" i="8"/>
  <c r="H45" i="8"/>
  <c r="N45" i="8"/>
  <c r="O45" i="8"/>
  <c r="W45" i="8"/>
  <c r="X45" i="8"/>
  <c r="AD45" i="8"/>
  <c r="AE45" i="8"/>
  <c r="I40" i="9" l="1"/>
  <c r="I42" i="9"/>
  <c r="M45" i="9"/>
  <c r="L44" i="9"/>
  <c r="L39" i="9"/>
  <c r="G40" i="9"/>
  <c r="G38" i="9"/>
  <c r="J20" i="9"/>
  <c r="I20" i="9"/>
  <c r="C12" i="9"/>
  <c r="L40" i="9"/>
  <c r="D36" i="9"/>
  <c r="C36" i="9"/>
  <c r="J45" i="9"/>
  <c r="I45" i="9"/>
  <c r="J24" i="9"/>
  <c r="I24" i="9"/>
  <c r="C7" i="9"/>
  <c r="D7" i="9"/>
  <c r="G7" i="9"/>
  <c r="I7" i="9"/>
  <c r="J7" i="9"/>
  <c r="C8" i="9"/>
  <c r="D8" i="9"/>
  <c r="G8" i="9"/>
  <c r="I8" i="9"/>
  <c r="J8" i="9"/>
  <c r="M8" i="9"/>
  <c r="C9" i="9"/>
  <c r="D9" i="9"/>
  <c r="G9" i="9"/>
  <c r="I9" i="9"/>
  <c r="J9" i="9"/>
  <c r="M9" i="9"/>
  <c r="C10" i="9"/>
  <c r="D10" i="9"/>
  <c r="G10" i="9"/>
  <c r="I10" i="9"/>
  <c r="J10" i="9"/>
  <c r="C11" i="9"/>
  <c r="D11" i="9"/>
  <c r="F11" i="9"/>
  <c r="G11" i="9"/>
  <c r="I11" i="9"/>
  <c r="J11" i="9"/>
  <c r="M11" i="9"/>
  <c r="D12" i="9"/>
  <c r="F12" i="9"/>
  <c r="G12" i="9"/>
  <c r="I12" i="9"/>
  <c r="J12" i="9"/>
  <c r="L12" i="9"/>
  <c r="M12" i="9"/>
  <c r="C13" i="9"/>
  <c r="D13" i="9"/>
  <c r="J13" i="9"/>
  <c r="L13" i="9"/>
  <c r="C14" i="9"/>
  <c r="D14" i="9"/>
  <c r="F14" i="9"/>
  <c r="I14" i="9"/>
  <c r="J14" i="9"/>
  <c r="M14" i="9"/>
  <c r="C15" i="9"/>
  <c r="D15" i="9"/>
  <c r="G15" i="9"/>
  <c r="I15" i="9"/>
  <c r="J15" i="9"/>
  <c r="C16" i="9"/>
  <c r="D16" i="9"/>
  <c r="F16" i="9"/>
  <c r="I16" i="9"/>
  <c r="J16" i="9"/>
  <c r="L16" i="9"/>
  <c r="C17" i="9"/>
  <c r="D17" i="9"/>
  <c r="F17" i="9"/>
  <c r="I17" i="9"/>
  <c r="J17" i="9"/>
  <c r="L17" i="9"/>
  <c r="C18" i="9"/>
  <c r="D18" i="9"/>
  <c r="I18" i="9"/>
  <c r="J18" i="9"/>
  <c r="L18" i="9"/>
  <c r="C20" i="9"/>
  <c r="M20" i="9"/>
  <c r="C21" i="9"/>
  <c r="D21" i="9"/>
  <c r="G21" i="9"/>
  <c r="I21" i="9"/>
  <c r="J21" i="9"/>
  <c r="L21" i="9"/>
  <c r="F22" i="9"/>
  <c r="G22" i="9"/>
  <c r="I22" i="9"/>
  <c r="J22" i="9"/>
  <c r="M22" i="9"/>
  <c r="C23" i="9"/>
  <c r="D23" i="9"/>
  <c r="I23" i="9"/>
  <c r="J23" i="9"/>
  <c r="F24" i="9"/>
  <c r="G24" i="9"/>
  <c r="L24" i="9"/>
  <c r="M24" i="9"/>
  <c r="C25" i="9"/>
  <c r="D25" i="9"/>
  <c r="F25" i="9"/>
  <c r="I25" i="9"/>
  <c r="J25" i="9"/>
  <c r="C26" i="9"/>
  <c r="D26" i="9"/>
  <c r="G26" i="9"/>
  <c r="I26" i="9"/>
  <c r="J26" i="9"/>
  <c r="M26" i="9"/>
  <c r="C27" i="9"/>
  <c r="D27" i="9"/>
  <c r="F27" i="9"/>
  <c r="I27" i="9"/>
  <c r="J27" i="9"/>
  <c r="C28" i="9"/>
  <c r="D28" i="9"/>
  <c r="G28" i="9"/>
  <c r="I28" i="9"/>
  <c r="J28" i="9"/>
  <c r="M28" i="9"/>
  <c r="C29" i="9"/>
  <c r="D29" i="9"/>
  <c r="F29" i="9"/>
  <c r="G29" i="9"/>
  <c r="I29" i="9"/>
  <c r="L29" i="9"/>
  <c r="C30" i="9"/>
  <c r="D30" i="9"/>
  <c r="F30" i="9"/>
  <c r="I30" i="9"/>
  <c r="J30" i="9"/>
  <c r="C31" i="9"/>
  <c r="D31" i="9"/>
  <c r="F31" i="9"/>
  <c r="G31" i="9"/>
  <c r="I31" i="9"/>
  <c r="J31" i="9"/>
  <c r="L31" i="9"/>
  <c r="C32" i="9"/>
  <c r="D32" i="9"/>
  <c r="F32" i="9"/>
  <c r="G32" i="9"/>
  <c r="I32" i="9"/>
  <c r="J32" i="9"/>
  <c r="C33" i="9"/>
  <c r="D33" i="9"/>
  <c r="G33" i="9"/>
  <c r="I33" i="9"/>
  <c r="J33" i="9"/>
  <c r="M33" i="9"/>
  <c r="C34" i="9"/>
  <c r="D34" i="9"/>
  <c r="G34" i="9"/>
  <c r="I34" i="9"/>
  <c r="J34" i="9"/>
  <c r="L34" i="9"/>
  <c r="C35" i="9"/>
  <c r="D35" i="9"/>
  <c r="F35" i="9"/>
  <c r="G35" i="9"/>
  <c r="I35" i="9"/>
  <c r="J35" i="9"/>
  <c r="L35" i="9"/>
  <c r="M35" i="9"/>
  <c r="F36" i="9"/>
  <c r="G36" i="9"/>
  <c r="I36" i="9"/>
  <c r="J36" i="9"/>
  <c r="C37" i="9"/>
  <c r="D37" i="9"/>
  <c r="F37" i="9"/>
  <c r="M37" i="9"/>
  <c r="C38" i="9"/>
  <c r="D38" i="9"/>
  <c r="F38" i="9"/>
  <c r="I38" i="9"/>
  <c r="J38" i="9"/>
  <c r="C39" i="9"/>
  <c r="D39" i="9"/>
  <c r="F39" i="9"/>
  <c r="G39" i="9"/>
  <c r="I39" i="9"/>
  <c r="J39" i="9"/>
  <c r="C40" i="9"/>
  <c r="D40" i="9"/>
  <c r="F40" i="9"/>
  <c r="J40" i="9"/>
  <c r="M40" i="9"/>
  <c r="C41" i="9"/>
  <c r="F41" i="9"/>
  <c r="G41" i="9"/>
  <c r="C42" i="9"/>
  <c r="D42" i="9"/>
  <c r="F42" i="9"/>
  <c r="G42" i="9"/>
  <c r="J42" i="9"/>
  <c r="C43" i="9"/>
  <c r="D43" i="9"/>
  <c r="F43" i="9"/>
  <c r="G43" i="9"/>
  <c r="I43" i="9"/>
  <c r="J43" i="9"/>
  <c r="L43" i="9"/>
  <c r="M43" i="9"/>
  <c r="C44" i="9"/>
  <c r="D44" i="9"/>
  <c r="F44" i="9"/>
  <c r="G44" i="9"/>
  <c r="I44" i="9"/>
  <c r="J44" i="9"/>
  <c r="C45" i="9"/>
  <c r="D45" i="9"/>
  <c r="F45" i="9"/>
  <c r="G45" i="9"/>
  <c r="C46" i="9"/>
  <c r="D46" i="9"/>
  <c r="F46" i="9"/>
  <c r="G46" i="9"/>
  <c r="I46" i="9"/>
  <c r="J46" i="9"/>
  <c r="L46" i="9"/>
  <c r="M46" i="9"/>
  <c r="M36" i="9"/>
  <c r="I41" i="9"/>
  <c r="D20" i="9"/>
  <c r="C22" i="9"/>
  <c r="D22" i="9"/>
  <c r="D24" i="9"/>
  <c r="D41" i="9"/>
  <c r="N46" i="9"/>
  <c r="L42" i="9"/>
  <c r="L32" i="9"/>
  <c r="M29" i="9"/>
  <c r="L26" i="9"/>
  <c r="L23" i="9"/>
  <c r="M41" i="9"/>
  <c r="L41" i="9"/>
  <c r="P38" i="9"/>
  <c r="O38" i="9"/>
  <c r="N37" i="9"/>
  <c r="H38" i="9"/>
  <c r="H37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C24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4" i="9"/>
  <c r="N43" i="9"/>
  <c r="N42" i="9"/>
  <c r="N41" i="9"/>
  <c r="N40" i="9"/>
  <c r="N39" i="9"/>
  <c r="N38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D19" i="9"/>
  <c r="C19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<sst xmlns="http://schemas.openxmlformats.org/spreadsheetml/2006/main" count="304" uniqueCount="80">
  <si>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</si>
  <si>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</si>
  <si>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</si>
  <si>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</si>
  <si>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</si>
  <si>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</si>
  <si>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</si>
  <si>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</si>
  <si>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</si>
  <si>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</si>
  <si>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</si>
  <si>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</si>
  <si>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</si>
  <si>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</si>
  <si>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</si>
  <si>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</si>
  <si>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</si>
  <si>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</si>
  <si>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</si>
  <si>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</si>
  <si>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</si>
  <si>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</si>
  <si>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</si>
  <si>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</si>
  <si>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</si>
  <si>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</si>
  <si>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</si>
  <si>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</si>
  <si>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</si>
  <si>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</si>
  <si>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</si>
  <si>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</si>
  <si>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</si>
  <si>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</si>
  <si>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</si>
  <si>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</si>
  <si>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</si>
  <si>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</si>
  <si>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</si>
  <si>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</si>
  <si>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</si>
  <si>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</si>
  <si>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</si>
  <si>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</si>
  <si>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</si>
  <si>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</si>
  <si>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</si>
  <si>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</si>
  <si>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</si>
  <si>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</si>
  <si>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</si>
  <si>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</si>
  <si>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</si>
  <si>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</si>
  <si>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</si>
  <si>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</si>
  <si>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</si>
  <si>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</si>
  <si>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</si>
  <si>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</si>
  <si>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</si>
  <si>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</si>
  <si>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</si>
  <si>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</si>
  <si>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</si>
  <si>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</si>
  <si>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</si>
  <si>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</si>
  <si>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</si>
  <si>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</si>
  <si>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</si>
  <si>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</si>
  <si>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</si>
  <si>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</si>
  <si>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</si>
  <si>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</si>
  <si>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</si>
  <si>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</si>
  <si>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31.01.2019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</si>
  <si>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31.01.2019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</si>
</sst>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2" fontId="10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view="pageBreakPreview" topLeftCell="H1" zoomScale="80" zoomScaleNormal="85" zoomScaleSheetLayoutView="80" workbookViewId="0">
      <selection activeCell="X39" sqref="X39"/>
    </sheetView>
  </sheetViews>
  <sheetFormatPr defaultRowHeight="14.25" x14ac:dyDescent="0.2"/>
  <cols>
    <col min="1" max="1" width="6.7109375" style="2" customWidth="1"/>
    <col min="2" max="2" width="52.140625" style="2" customWidth="1"/>
    <col min="3" max="3" width="9.42578125" style="2" customWidth="1"/>
    <col min="4" max="4" width="7.7109375" style="2" customWidth="1"/>
    <col min="5" max="5" width="7.5703125" style="2" customWidth="1"/>
    <col min="6" max="6" width="9.140625" style="2" customWidth="1"/>
    <col min="7" max="7" width="7.5703125" style="2" customWidth="1"/>
    <col min="8" max="8" width="8" style="2" customWidth="1"/>
    <col min="9" max="9" width="9.85546875" style="2" customWidth="1"/>
    <col min="10" max="10" width="7.7109375" style="2" customWidth="1"/>
    <col min="11" max="11" width="6.7109375" style="2" customWidth="1"/>
    <col min="12" max="12" width="6.85546875" style="2" customWidth="1"/>
    <col min="13" max="13" width="8.42578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8.42578125" style="2" customWidth="1"/>
    <col min="20" max="20" width="7.85546875" style="2" customWidth="1"/>
    <col min="21" max="21" width="6.5703125" style="2" customWidth="1"/>
    <col min="22" max="22" width="8" style="2" customWidth="1"/>
    <col min="23" max="23" width="6.85546875" style="2" customWidth="1"/>
    <col min="24" max="24" width="7.710937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8.285156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 x14ac:dyDescent="0.2"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AG1" s="44" t="s">
        <v>13</v>
      </c>
      <c r="AH1" s="44"/>
      <c r="AI1" s="44"/>
    </row>
    <row r="2" spans="1:37" x14ac:dyDescent="0.2">
      <c r="A2" s="12"/>
      <c r="B2" s="48" t="s">
        <v>78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1:37" ht="29.25" customHeight="1" x14ac:dyDescent="0.2">
      <c r="A3" s="46" t="s">
        <v>0</v>
      </c>
      <c r="B3" s="34" t="s">
        <v>4</v>
      </c>
      <c r="C3" s="36" t="s">
        <v>5</v>
      </c>
      <c r="D3" s="36"/>
      <c r="E3" s="36"/>
      <c r="F3" s="36"/>
      <c r="G3" s="36"/>
      <c r="H3" s="36"/>
      <c r="I3" s="36"/>
      <c r="J3" s="36" t="s">
        <v>6</v>
      </c>
      <c r="K3" s="36"/>
      <c r="L3" s="36"/>
      <c r="M3" s="36"/>
      <c r="N3" s="36"/>
      <c r="O3" s="36"/>
      <c r="P3" s="36"/>
      <c r="Q3" s="36" t="s">
        <v>7</v>
      </c>
      <c r="R3" s="36"/>
      <c r="S3" s="36"/>
      <c r="T3" s="36"/>
      <c r="U3" s="36"/>
      <c r="V3" s="36"/>
      <c r="W3" s="36"/>
      <c r="X3" s="36"/>
      <c r="Y3" s="36"/>
      <c r="Z3" s="36" t="s">
        <v>8</v>
      </c>
      <c r="AA3" s="36"/>
      <c r="AB3" s="36"/>
      <c r="AC3" s="36"/>
      <c r="AD3" s="36"/>
      <c r="AE3" s="36"/>
      <c r="AF3" s="36"/>
      <c r="AG3" s="36" t="s">
        <v>11</v>
      </c>
      <c r="AH3" s="36"/>
      <c r="AI3" s="36"/>
    </row>
    <row r="4" spans="1:37" ht="114" customHeight="1" x14ac:dyDescent="0.2">
      <c r="A4" s="46"/>
      <c r="B4" s="47"/>
      <c r="C4" s="33" t="s">
        <v>74</v>
      </c>
      <c r="D4" s="33"/>
      <c r="E4" s="37" t="s">
        <v>70</v>
      </c>
      <c r="F4" s="37"/>
      <c r="G4" s="30" t="s">
        <v>61</v>
      </c>
      <c r="H4" s="30"/>
      <c r="I4" s="31" t="s">
        <v>12</v>
      </c>
      <c r="J4" s="37" t="s">
        <v>55</v>
      </c>
      <c r="K4" s="37"/>
      <c r="L4" s="37" t="s">
        <v>71</v>
      </c>
      <c r="M4" s="37"/>
      <c r="N4" s="37" t="s">
        <v>61</v>
      </c>
      <c r="O4" s="37"/>
      <c r="P4" s="38" t="s">
        <v>12</v>
      </c>
      <c r="Q4" s="37" t="s">
        <v>56</v>
      </c>
      <c r="R4" s="37"/>
      <c r="S4" s="37" t="s">
        <v>73</v>
      </c>
      <c r="T4" s="37"/>
      <c r="U4" s="37" t="s">
        <v>57</v>
      </c>
      <c r="V4" s="37"/>
      <c r="W4" s="37" t="s">
        <v>61</v>
      </c>
      <c r="X4" s="37"/>
      <c r="Y4" s="38" t="s">
        <v>12</v>
      </c>
      <c r="Z4" s="37" t="s">
        <v>59</v>
      </c>
      <c r="AA4" s="37"/>
      <c r="AB4" s="37" t="s">
        <v>77</v>
      </c>
      <c r="AC4" s="37"/>
      <c r="AD4" s="33" t="s">
        <v>61</v>
      </c>
      <c r="AE4" s="33"/>
      <c r="AF4" s="40" t="s">
        <v>12</v>
      </c>
      <c r="AG4" s="33" t="s">
        <v>58</v>
      </c>
      <c r="AH4" s="33"/>
      <c r="AI4" s="34" t="s">
        <v>12</v>
      </c>
    </row>
    <row r="5" spans="1:37" ht="28.5" x14ac:dyDescent="0.2">
      <c r="A5" s="13"/>
      <c r="B5" s="47"/>
      <c r="C5" s="24" t="s">
        <v>75</v>
      </c>
      <c r="D5" s="18" t="s">
        <v>10</v>
      </c>
      <c r="E5" s="28" t="s">
        <v>9</v>
      </c>
      <c r="F5" s="28" t="s">
        <v>10</v>
      </c>
      <c r="G5" s="28" t="s">
        <v>9</v>
      </c>
      <c r="H5" s="28" t="s">
        <v>10</v>
      </c>
      <c r="I5" s="32"/>
      <c r="J5" s="29" t="s">
        <v>9</v>
      </c>
      <c r="K5" s="29" t="s">
        <v>10</v>
      </c>
      <c r="L5" s="29" t="s">
        <v>9</v>
      </c>
      <c r="M5" s="29" t="s">
        <v>10</v>
      </c>
      <c r="N5" s="29" t="s">
        <v>9</v>
      </c>
      <c r="O5" s="29" t="s">
        <v>10</v>
      </c>
      <c r="P5" s="39"/>
      <c r="Q5" s="29" t="s">
        <v>9</v>
      </c>
      <c r="R5" s="29" t="s">
        <v>10</v>
      </c>
      <c r="S5" s="29" t="s">
        <v>9</v>
      </c>
      <c r="T5" s="29" t="s">
        <v>10</v>
      </c>
      <c r="U5" s="29" t="s">
        <v>9</v>
      </c>
      <c r="V5" s="29" t="s">
        <v>10</v>
      </c>
      <c r="W5" s="29" t="s">
        <v>9</v>
      </c>
      <c r="X5" s="29" t="s">
        <v>10</v>
      </c>
      <c r="Y5" s="39"/>
      <c r="Z5" s="29" t="s">
        <v>9</v>
      </c>
      <c r="AA5" s="29" t="s">
        <v>10</v>
      </c>
      <c r="AB5" s="29" t="s">
        <v>9</v>
      </c>
      <c r="AC5" s="29" t="s">
        <v>10</v>
      </c>
      <c r="AD5" s="19" t="s">
        <v>9</v>
      </c>
      <c r="AE5" s="19" t="s">
        <v>10</v>
      </c>
      <c r="AF5" s="41"/>
      <c r="AG5" s="18" t="s">
        <v>9</v>
      </c>
      <c r="AH5" s="18" t="s">
        <v>10</v>
      </c>
      <c r="AI5" s="35"/>
    </row>
    <row r="6" spans="1:37" ht="20.25" customHeight="1" x14ac:dyDescent="0.2">
      <c r="A6" s="14">
        <v>1</v>
      </c>
      <c r="B6" s="15" t="s">
        <v>15</v>
      </c>
      <c r="C6" s="20">
        <v>42</v>
      </c>
      <c r="D6" s="20">
        <v>49</v>
      </c>
      <c r="E6" s="21">
        <v>39.200000000000003</v>
      </c>
      <c r="F6" s="21">
        <v>74.900000000000006</v>
      </c>
      <c r="G6" s="21">
        <f t="shared" ref="G6:H45" si="0">(C6+E6)/2</f>
        <v>40.6</v>
      </c>
      <c r="H6" s="21">
        <f t="shared" si="0"/>
        <v>61.95</v>
      </c>
      <c r="I6" s="21">
        <v>100</v>
      </c>
      <c r="J6" s="21">
        <v>24.9</v>
      </c>
      <c r="K6" s="21">
        <v>24.9</v>
      </c>
      <c r="L6" s="21">
        <v>21.1</v>
      </c>
      <c r="M6" s="21">
        <v>42.2</v>
      </c>
      <c r="N6" s="21">
        <f t="shared" ref="N6:O17" si="1">(J6+L6)/2</f>
        <v>23</v>
      </c>
      <c r="O6" s="21">
        <f t="shared" ref="O6:O16" si="2">(K6+M6)/2</f>
        <v>33.549999999999997</v>
      </c>
      <c r="P6" s="21">
        <v>100</v>
      </c>
      <c r="Q6" s="21">
        <v>24</v>
      </c>
      <c r="R6" s="21">
        <v>30</v>
      </c>
      <c r="S6" s="21">
        <v>39</v>
      </c>
      <c r="T6" s="21">
        <v>46</v>
      </c>
      <c r="U6" s="21">
        <v>30</v>
      </c>
      <c r="V6" s="21">
        <v>45</v>
      </c>
      <c r="W6" s="21">
        <f>(Q6+S6+U6)/3</f>
        <v>31</v>
      </c>
      <c r="X6" s="21">
        <f t="shared" ref="X6:X16" si="3">(R6+T6+V6)/3</f>
        <v>40.333333333333336</v>
      </c>
      <c r="Y6" s="21">
        <v>100</v>
      </c>
      <c r="Z6" s="21">
        <v>35</v>
      </c>
      <c r="AA6" s="21">
        <v>55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44.25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 x14ac:dyDescent="0.2">
      <c r="A7" s="14">
        <v>2</v>
      </c>
      <c r="B7" s="15" t="s">
        <v>16</v>
      </c>
      <c r="C7" s="20">
        <v>33</v>
      </c>
      <c r="D7" s="20">
        <v>99</v>
      </c>
      <c r="E7" s="21">
        <v>28.7</v>
      </c>
      <c r="F7" s="21">
        <v>109.9</v>
      </c>
      <c r="G7" s="21">
        <f t="shared" si="0"/>
        <v>30.85</v>
      </c>
      <c r="H7" s="21">
        <f t="shared" si="0"/>
        <v>104.45</v>
      </c>
      <c r="I7" s="21">
        <v>100</v>
      </c>
      <c r="J7" s="21">
        <v>55.4</v>
      </c>
      <c r="K7" s="21">
        <v>81</v>
      </c>
      <c r="L7" s="21">
        <v>52.3</v>
      </c>
      <c r="M7" s="21">
        <v>101.1</v>
      </c>
      <c r="N7" s="21">
        <f t="shared" si="1"/>
        <v>53.849999999999994</v>
      </c>
      <c r="O7" s="21">
        <f>(K7+M7)/2</f>
        <v>91.05</v>
      </c>
      <c r="P7" s="21">
        <v>100</v>
      </c>
      <c r="Q7" s="21">
        <v>48.89</v>
      </c>
      <c r="R7" s="21">
        <v>83.33</v>
      </c>
      <c r="S7" s="21">
        <v>59</v>
      </c>
      <c r="T7" s="21">
        <v>74</v>
      </c>
      <c r="U7" s="21">
        <v>50</v>
      </c>
      <c r="V7" s="21">
        <v>66.66</v>
      </c>
      <c r="W7" s="21">
        <f t="shared" ref="W7:X15" si="6">(Q7+S7+U7)/3</f>
        <v>52.629999999999995</v>
      </c>
      <c r="X7" s="21">
        <f t="shared" si="3"/>
        <v>74.663333333333327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 x14ac:dyDescent="0.2">
      <c r="A8" s="14">
        <v>3</v>
      </c>
      <c r="B8" s="15" t="s">
        <v>17</v>
      </c>
      <c r="C8" s="21">
        <v>20</v>
      </c>
      <c r="D8" s="21">
        <v>79</v>
      </c>
      <c r="E8" s="21">
        <v>21.9</v>
      </c>
      <c r="F8" s="21">
        <v>69.900000000000006</v>
      </c>
      <c r="G8" s="21">
        <f t="shared" si="0"/>
        <v>20.95</v>
      </c>
      <c r="H8" s="21">
        <f t="shared" si="0"/>
        <v>74.45</v>
      </c>
      <c r="I8" s="21">
        <v>100</v>
      </c>
      <c r="J8" s="21">
        <v>34.4</v>
      </c>
      <c r="K8" s="21">
        <v>34.4</v>
      </c>
      <c r="L8" s="21">
        <v>25</v>
      </c>
      <c r="M8" s="21">
        <v>98</v>
      </c>
      <c r="N8" s="21">
        <f t="shared" si="1"/>
        <v>29.7</v>
      </c>
      <c r="O8" s="21">
        <f t="shared" si="2"/>
        <v>66.2</v>
      </c>
      <c r="P8" s="21">
        <v>100</v>
      </c>
      <c r="Q8" s="21">
        <v>24.44</v>
      </c>
      <c r="R8" s="21">
        <v>64.44</v>
      </c>
      <c r="S8" s="21">
        <v>42</v>
      </c>
      <c r="T8" s="21">
        <v>42</v>
      </c>
      <c r="U8" s="21">
        <v>55.55</v>
      </c>
      <c r="V8" s="21">
        <v>55.55</v>
      </c>
      <c r="W8" s="57">
        <f t="shared" si="6"/>
        <v>40.663333333333334</v>
      </c>
      <c r="X8" s="57">
        <f t="shared" si="3"/>
        <v>53.99666666666667</v>
      </c>
      <c r="Y8" s="21">
        <v>100</v>
      </c>
      <c r="Z8" s="21">
        <v>60</v>
      </c>
      <c r="AA8" s="21">
        <v>60</v>
      </c>
      <c r="AB8" s="21">
        <v>42.22</v>
      </c>
      <c r="AC8" s="21">
        <v>42.22</v>
      </c>
      <c r="AD8" s="21">
        <f t="shared" si="4"/>
        <v>51.11</v>
      </c>
      <c r="AE8" s="21">
        <f t="shared" si="4"/>
        <v>51.11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 x14ac:dyDescent="0.2">
      <c r="A9" s="14">
        <v>4</v>
      </c>
      <c r="B9" s="15" t="s">
        <v>18</v>
      </c>
      <c r="C9" s="21">
        <v>24.44</v>
      </c>
      <c r="D9" s="21">
        <v>108.88</v>
      </c>
      <c r="E9" s="21">
        <v>28.5</v>
      </c>
      <c r="F9" s="21">
        <v>159.80000000000001</v>
      </c>
      <c r="G9" s="21">
        <f t="shared" si="0"/>
        <v>26.47</v>
      </c>
      <c r="H9" s="21">
        <f t="shared" si="0"/>
        <v>134.34</v>
      </c>
      <c r="I9" s="21">
        <v>100</v>
      </c>
      <c r="J9" s="21">
        <v>34.6</v>
      </c>
      <c r="K9" s="21">
        <v>87.7</v>
      </c>
      <c r="L9" s="21">
        <v>33.6</v>
      </c>
      <c r="M9" s="21">
        <v>145.19999999999999</v>
      </c>
      <c r="N9" s="21">
        <f t="shared" si="1"/>
        <v>34.1</v>
      </c>
      <c r="O9" s="21">
        <f t="shared" si="2"/>
        <v>116.44999999999999</v>
      </c>
      <c r="P9" s="21">
        <v>100</v>
      </c>
      <c r="Q9" s="21">
        <v>34</v>
      </c>
      <c r="R9" s="21">
        <v>95.55</v>
      </c>
      <c r="S9" s="21">
        <v>42</v>
      </c>
      <c r="T9" s="21">
        <v>52</v>
      </c>
      <c r="U9" s="21">
        <v>66.66</v>
      </c>
      <c r="V9" s="21">
        <v>111.11</v>
      </c>
      <c r="W9" s="21">
        <f t="shared" si="6"/>
        <v>47.553333333333335</v>
      </c>
      <c r="X9" s="21">
        <f t="shared" si="3"/>
        <v>86.220000000000013</v>
      </c>
      <c r="Y9" s="21">
        <v>100</v>
      </c>
      <c r="Z9" s="21">
        <v>48</v>
      </c>
      <c r="AA9" s="21">
        <v>65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57.5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 x14ac:dyDescent="0.2">
      <c r="A10" s="14">
        <v>5</v>
      </c>
      <c r="B10" s="15" t="s">
        <v>19</v>
      </c>
      <c r="C10" s="21">
        <v>47</v>
      </c>
      <c r="D10" s="21">
        <v>121</v>
      </c>
      <c r="E10" s="21">
        <v>47.9</v>
      </c>
      <c r="F10" s="21">
        <v>109.9</v>
      </c>
      <c r="G10" s="21">
        <f t="shared" si="0"/>
        <v>47.45</v>
      </c>
      <c r="H10" s="21">
        <f t="shared" si="0"/>
        <v>115.45</v>
      </c>
      <c r="I10" s="21">
        <v>100</v>
      </c>
      <c r="J10" s="21">
        <v>77.900000000000006</v>
      </c>
      <c r="K10" s="21">
        <v>105</v>
      </c>
      <c r="L10" s="21">
        <v>59.9</v>
      </c>
      <c r="M10" s="21">
        <v>123.3</v>
      </c>
      <c r="N10" s="21">
        <f t="shared" si="1"/>
        <v>68.900000000000006</v>
      </c>
      <c r="O10" s="21">
        <f t="shared" si="2"/>
        <v>114.15</v>
      </c>
      <c r="P10" s="21">
        <v>100</v>
      </c>
      <c r="Q10" s="21">
        <v>86.25</v>
      </c>
      <c r="R10" s="21">
        <v>91</v>
      </c>
      <c r="S10" s="21">
        <v>77</v>
      </c>
      <c r="T10" s="21">
        <v>100</v>
      </c>
      <c r="U10" s="21">
        <v>85</v>
      </c>
      <c r="V10" s="21">
        <v>90</v>
      </c>
      <c r="W10" s="57">
        <f t="shared" si="6"/>
        <v>82.75</v>
      </c>
      <c r="X10" s="57">
        <f t="shared" si="3"/>
        <v>93.666666666666671</v>
      </c>
      <c r="Y10" s="21">
        <v>100</v>
      </c>
      <c r="Z10" s="21">
        <v>70</v>
      </c>
      <c r="AA10" s="21">
        <v>110</v>
      </c>
      <c r="AB10" s="21">
        <v>75</v>
      </c>
      <c r="AC10" s="21">
        <v>85</v>
      </c>
      <c r="AD10" s="21">
        <f>(Z10+AB10)/2</f>
        <v>72.5</v>
      </c>
      <c r="AE10" s="21">
        <f>(AA10+AC10)/2</f>
        <v>97.5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 x14ac:dyDescent="0.2">
      <c r="A11" s="14">
        <v>6</v>
      </c>
      <c r="B11" s="15" t="s">
        <v>20</v>
      </c>
      <c r="C11" s="21">
        <v>38</v>
      </c>
      <c r="D11" s="21">
        <v>45</v>
      </c>
      <c r="E11" s="21">
        <v>40.6</v>
      </c>
      <c r="F11" s="21">
        <v>40.6</v>
      </c>
      <c r="G11" s="21">
        <f t="shared" ref="G11" si="7">(C11+E11)/2</f>
        <v>39.299999999999997</v>
      </c>
      <c r="H11" s="21">
        <f t="shared" ref="H11" si="8">(D11+F11)/2</f>
        <v>42.8</v>
      </c>
      <c r="I11" s="21">
        <v>100</v>
      </c>
      <c r="J11" s="21">
        <v>60</v>
      </c>
      <c r="K11" s="21">
        <v>60</v>
      </c>
      <c r="L11" s="21">
        <v>30.1</v>
      </c>
      <c r="M11" s="21">
        <v>30.1</v>
      </c>
      <c r="N11" s="21">
        <f t="shared" si="1"/>
        <v>45.05</v>
      </c>
      <c r="O11" s="21">
        <f t="shared" si="2"/>
        <v>45.05</v>
      </c>
      <c r="P11" s="21">
        <v>100</v>
      </c>
      <c r="Q11" s="21">
        <v>41</v>
      </c>
      <c r="R11" s="21">
        <v>44.44</v>
      </c>
      <c r="S11" s="21">
        <v>52</v>
      </c>
      <c r="T11" s="21">
        <v>52</v>
      </c>
      <c r="U11" s="21">
        <v>45</v>
      </c>
      <c r="V11" s="21">
        <v>45</v>
      </c>
      <c r="W11" s="21">
        <f t="shared" si="6"/>
        <v>46</v>
      </c>
      <c r="X11" s="21">
        <f t="shared" si="3"/>
        <v>47.146666666666668</v>
      </c>
      <c r="Y11" s="21">
        <v>100</v>
      </c>
      <c r="Z11" s="21">
        <v>55</v>
      </c>
      <c r="AA11" s="21">
        <v>55</v>
      </c>
      <c r="AB11" s="21">
        <v>45</v>
      </c>
      <c r="AC11" s="21">
        <v>45</v>
      </c>
      <c r="AD11" s="21">
        <f t="shared" si="4"/>
        <v>50</v>
      </c>
      <c r="AE11" s="21">
        <f t="shared" si="4"/>
        <v>50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 x14ac:dyDescent="0.2">
      <c r="A12" s="14">
        <v>7</v>
      </c>
      <c r="B12" s="15" t="s">
        <v>21</v>
      </c>
      <c r="C12" s="21">
        <v>7</v>
      </c>
      <c r="D12" s="21">
        <v>16</v>
      </c>
      <c r="E12" s="21">
        <v>14.7</v>
      </c>
      <c r="F12" s="21">
        <v>14.7</v>
      </c>
      <c r="G12" s="21">
        <f t="shared" si="0"/>
        <v>10.85</v>
      </c>
      <c r="H12" s="21">
        <f t="shared" si="0"/>
        <v>15.35</v>
      </c>
      <c r="I12" s="21">
        <v>100</v>
      </c>
      <c r="J12" s="21">
        <v>14</v>
      </c>
      <c r="K12" s="21">
        <v>20</v>
      </c>
      <c r="L12" s="21">
        <v>9.5</v>
      </c>
      <c r="M12" s="21">
        <v>10.3</v>
      </c>
      <c r="N12" s="21">
        <f t="shared" si="1"/>
        <v>11.75</v>
      </c>
      <c r="O12" s="21">
        <f t="shared" si="2"/>
        <v>15.15</v>
      </c>
      <c r="P12" s="21">
        <v>100</v>
      </c>
      <c r="Q12" s="21">
        <v>17</v>
      </c>
      <c r="R12" s="21">
        <v>17</v>
      </c>
      <c r="S12" s="21">
        <v>15</v>
      </c>
      <c r="T12" s="21">
        <v>28</v>
      </c>
      <c r="U12" s="21">
        <v>18</v>
      </c>
      <c r="V12" s="21">
        <v>18</v>
      </c>
      <c r="W12" s="21">
        <f t="shared" si="6"/>
        <v>16.666666666666668</v>
      </c>
      <c r="X12" s="21">
        <f t="shared" si="3"/>
        <v>21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 x14ac:dyDescent="0.2">
      <c r="A13" s="14">
        <v>8</v>
      </c>
      <c r="B13" s="15" t="s">
        <v>22</v>
      </c>
      <c r="C13" s="21">
        <v>410</v>
      </c>
      <c r="D13" s="21">
        <v>1390</v>
      </c>
      <c r="E13" s="21">
        <v>179</v>
      </c>
      <c r="F13" s="21">
        <v>1495</v>
      </c>
      <c r="G13" s="21">
        <f t="shared" si="0"/>
        <v>294.5</v>
      </c>
      <c r="H13" s="21">
        <f t="shared" si="0"/>
        <v>1442.5</v>
      </c>
      <c r="I13" s="21">
        <v>100</v>
      </c>
      <c r="J13" s="21">
        <v>460</v>
      </c>
      <c r="K13" s="26">
        <v>1580</v>
      </c>
      <c r="L13" s="21">
        <v>382</v>
      </c>
      <c r="M13" s="21">
        <v>1371</v>
      </c>
      <c r="N13" s="21">
        <f t="shared" si="1"/>
        <v>421</v>
      </c>
      <c r="O13" s="21">
        <f t="shared" si="2"/>
        <v>1475.5</v>
      </c>
      <c r="P13" s="21">
        <v>100</v>
      </c>
      <c r="Q13" s="21">
        <v>430</v>
      </c>
      <c r="R13" s="26">
        <v>1340</v>
      </c>
      <c r="S13" s="21">
        <v>380</v>
      </c>
      <c r="T13" s="21">
        <v>1330</v>
      </c>
      <c r="U13" s="21">
        <v>350</v>
      </c>
      <c r="V13" s="21">
        <v>1200</v>
      </c>
      <c r="W13" s="21">
        <f t="shared" si="6"/>
        <v>386.66666666666669</v>
      </c>
      <c r="X13" s="21">
        <f t="shared" si="6"/>
        <v>1290</v>
      </c>
      <c r="Y13" s="21">
        <v>100</v>
      </c>
      <c r="Z13" s="21">
        <v>370</v>
      </c>
      <c r="AA13" s="26">
        <v>1150</v>
      </c>
      <c r="AB13" s="21">
        <v>48</v>
      </c>
      <c r="AC13" s="26">
        <v>85</v>
      </c>
      <c r="AD13" s="21">
        <f t="shared" si="4"/>
        <v>209</v>
      </c>
      <c r="AE13" s="26">
        <f t="shared" si="5"/>
        <v>617.5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 x14ac:dyDescent="0.2">
      <c r="A14" s="14">
        <v>9</v>
      </c>
      <c r="B14" s="15" t="s">
        <v>23</v>
      </c>
      <c r="C14" s="21">
        <v>39</v>
      </c>
      <c r="D14" s="21">
        <v>85</v>
      </c>
      <c r="E14" s="21">
        <v>37.700000000000003</v>
      </c>
      <c r="F14" s="21">
        <v>79.900000000000006</v>
      </c>
      <c r="G14" s="21">
        <f>(C14)/2</f>
        <v>19.5</v>
      </c>
      <c r="H14" s="21">
        <f>(D14)/2</f>
        <v>42.5</v>
      </c>
      <c r="I14" s="21">
        <v>50</v>
      </c>
      <c r="J14" s="21">
        <v>54.5</v>
      </c>
      <c r="K14" s="21">
        <v>60</v>
      </c>
      <c r="L14" s="21">
        <v>29.9</v>
      </c>
      <c r="M14" s="21">
        <v>131</v>
      </c>
      <c r="N14" s="21">
        <f t="shared" si="1"/>
        <v>42.2</v>
      </c>
      <c r="O14" s="21">
        <f t="shared" si="2"/>
        <v>95.5</v>
      </c>
      <c r="P14" s="21">
        <v>100</v>
      </c>
      <c r="Q14" s="21">
        <v>48</v>
      </c>
      <c r="R14" s="21">
        <v>48</v>
      </c>
      <c r="S14" s="21">
        <v>45</v>
      </c>
      <c r="T14" s="21">
        <v>65</v>
      </c>
      <c r="U14" s="21">
        <v>50</v>
      </c>
      <c r="V14" s="21">
        <v>60</v>
      </c>
      <c r="W14" s="21">
        <f>(S14+U14)/2</f>
        <v>47.5</v>
      </c>
      <c r="X14" s="21">
        <f>(T14+V14)/2</f>
        <v>62.5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</f>
        <v>45</v>
      </c>
      <c r="AE14" s="21">
        <f>AA14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 x14ac:dyDescent="0.2">
      <c r="A15" s="14">
        <v>10</v>
      </c>
      <c r="B15" s="15" t="s">
        <v>24</v>
      </c>
      <c r="C15" s="21">
        <v>244</v>
      </c>
      <c r="D15" s="21">
        <v>570</v>
      </c>
      <c r="E15" s="21">
        <v>92.25</v>
      </c>
      <c r="F15" s="21">
        <v>539.79999999999995</v>
      </c>
      <c r="G15" s="21">
        <f t="shared" si="0"/>
        <v>168.125</v>
      </c>
      <c r="H15" s="21">
        <f t="shared" si="0"/>
        <v>554.9</v>
      </c>
      <c r="I15" s="21">
        <v>100</v>
      </c>
      <c r="J15" s="21">
        <v>264</v>
      </c>
      <c r="K15" s="21">
        <v>420</v>
      </c>
      <c r="L15" s="21">
        <v>171</v>
      </c>
      <c r="M15" s="21">
        <v>463.8</v>
      </c>
      <c r="N15" s="21">
        <f t="shared" si="1"/>
        <v>217.5</v>
      </c>
      <c r="O15" s="21">
        <f t="shared" si="2"/>
        <v>441.9</v>
      </c>
      <c r="P15" s="21">
        <v>100</v>
      </c>
      <c r="Q15" s="21">
        <v>195</v>
      </c>
      <c r="R15" s="21">
        <v>444</v>
      </c>
      <c r="S15" s="21">
        <v>215</v>
      </c>
      <c r="T15" s="21">
        <v>335</v>
      </c>
      <c r="U15" s="21">
        <v>110</v>
      </c>
      <c r="V15" s="21">
        <v>340</v>
      </c>
      <c r="W15" s="57">
        <f t="shared" si="6"/>
        <v>173.33333333333334</v>
      </c>
      <c r="X15" s="57">
        <f t="shared" si="3"/>
        <v>373</v>
      </c>
      <c r="Y15" s="21">
        <v>100</v>
      </c>
      <c r="Z15" s="21">
        <v>200</v>
      </c>
      <c r="AA15" s="21">
        <v>352</v>
      </c>
      <c r="AB15" s="21">
        <v>320</v>
      </c>
      <c r="AC15" s="21">
        <v>320</v>
      </c>
      <c r="AD15" s="21">
        <f t="shared" si="4"/>
        <v>260</v>
      </c>
      <c r="AE15" s="21">
        <f t="shared" si="4"/>
        <v>336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 x14ac:dyDescent="0.2">
      <c r="A16" s="14">
        <v>11</v>
      </c>
      <c r="B16" s="15" t="s">
        <v>25</v>
      </c>
      <c r="C16" s="21">
        <v>188</v>
      </c>
      <c r="D16" s="21">
        <v>785.71</v>
      </c>
      <c r="E16" s="21">
        <v>99.75</v>
      </c>
      <c r="F16" s="21">
        <v>924.15</v>
      </c>
      <c r="G16" s="21">
        <f t="shared" si="0"/>
        <v>143.875</v>
      </c>
      <c r="H16" s="21">
        <f t="shared" si="0"/>
        <v>854.93000000000006</v>
      </c>
      <c r="I16" s="21">
        <v>100</v>
      </c>
      <c r="J16" s="21">
        <v>320</v>
      </c>
      <c r="K16" s="21">
        <v>460</v>
      </c>
      <c r="L16" s="21">
        <v>256.2</v>
      </c>
      <c r="M16" s="21">
        <v>666.56</v>
      </c>
      <c r="N16" s="21">
        <f t="shared" si="1"/>
        <v>288.10000000000002</v>
      </c>
      <c r="O16" s="21">
        <f t="shared" si="2"/>
        <v>563.28</v>
      </c>
      <c r="P16" s="21">
        <v>100</v>
      </c>
      <c r="Q16" s="21">
        <v>232</v>
      </c>
      <c r="R16" s="21">
        <v>609</v>
      </c>
      <c r="S16" s="21">
        <v>265</v>
      </c>
      <c r="T16" s="21">
        <v>420</v>
      </c>
      <c r="U16" s="21">
        <v>180</v>
      </c>
      <c r="V16" s="21">
        <v>400</v>
      </c>
      <c r="W16" s="21">
        <f>(Q16+S16+U16)/3</f>
        <v>225.66666666666666</v>
      </c>
      <c r="X16" s="21">
        <f t="shared" si="3"/>
        <v>476.33333333333331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 x14ac:dyDescent="0.2">
      <c r="A17" s="14">
        <v>12</v>
      </c>
      <c r="B17" s="15" t="s">
        <v>26</v>
      </c>
      <c r="C17" s="21">
        <v>608</v>
      </c>
      <c r="D17" s="21">
        <v>796</v>
      </c>
      <c r="E17" s="21">
        <v>449.5</v>
      </c>
      <c r="F17" s="21">
        <v>1099</v>
      </c>
      <c r="G17" s="21">
        <f t="shared" si="0"/>
        <v>528.75</v>
      </c>
      <c r="H17" s="21">
        <f t="shared" si="0"/>
        <v>947.5</v>
      </c>
      <c r="I17" s="21">
        <v>100</v>
      </c>
      <c r="J17" s="21">
        <v>696</v>
      </c>
      <c r="K17" s="21">
        <v>760</v>
      </c>
      <c r="L17" s="21">
        <v>663.7</v>
      </c>
      <c r="M17" s="21">
        <v>783.4</v>
      </c>
      <c r="N17" s="21">
        <f t="shared" si="1"/>
        <v>679.85</v>
      </c>
      <c r="O17" s="21">
        <f t="shared" si="1"/>
        <v>771.7</v>
      </c>
      <c r="P17" s="21">
        <v>100</v>
      </c>
      <c r="Q17" s="21">
        <v>566.66</v>
      </c>
      <c r="R17" s="21">
        <v>566.66</v>
      </c>
      <c r="S17" s="21">
        <v>550</v>
      </c>
      <c r="T17" s="21">
        <v>550</v>
      </c>
      <c r="U17" s="21">
        <v>316.66000000000003</v>
      </c>
      <c r="V17" s="21">
        <v>1000</v>
      </c>
      <c r="W17" s="57">
        <f>(Q17+S17+U17)/3</f>
        <v>477.77333333333331</v>
      </c>
      <c r="X17" s="57">
        <f>(R17+T17+V17)/3</f>
        <v>705.55333333333328</v>
      </c>
      <c r="Y17" s="21">
        <v>100</v>
      </c>
      <c r="Z17" s="21">
        <v>680</v>
      </c>
      <c r="AA17" s="21">
        <v>690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690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 x14ac:dyDescent="0.2">
      <c r="A18" s="14">
        <v>13</v>
      </c>
      <c r="B18" s="15" t="s">
        <v>27</v>
      </c>
      <c r="C18" s="21">
        <v>407</v>
      </c>
      <c r="D18" s="21">
        <v>407</v>
      </c>
      <c r="E18" s="21" t="s">
        <v>60</v>
      </c>
      <c r="F18" s="21" t="s">
        <v>60</v>
      </c>
      <c r="G18" s="21">
        <f>C18</f>
        <v>407</v>
      </c>
      <c r="H18" s="21">
        <f>D18</f>
        <v>407</v>
      </c>
      <c r="I18" s="21">
        <v>50</v>
      </c>
      <c r="J18" s="21" t="s">
        <v>60</v>
      </c>
      <c r="K18" s="21" t="s">
        <v>60</v>
      </c>
      <c r="L18" s="21">
        <v>648</v>
      </c>
      <c r="M18" s="21">
        <v>648</v>
      </c>
      <c r="N18" s="21">
        <f>(L18)/1</f>
        <v>648</v>
      </c>
      <c r="O18" s="21">
        <f>(M18)/1</f>
        <v>648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 x14ac:dyDescent="0.2">
      <c r="A19" s="14">
        <v>14</v>
      </c>
      <c r="B19" s="15" t="s">
        <v>28</v>
      </c>
      <c r="C19" s="21">
        <v>279</v>
      </c>
      <c r="D19" s="21">
        <v>329</v>
      </c>
      <c r="E19" s="21">
        <v>399</v>
      </c>
      <c r="F19" s="21">
        <v>399</v>
      </c>
      <c r="G19" s="21">
        <f>(C19+E19)/2</f>
        <v>339</v>
      </c>
      <c r="H19" s="21">
        <f t="shared" si="0"/>
        <v>364</v>
      </c>
      <c r="I19" s="21">
        <v>100</v>
      </c>
      <c r="J19" s="21" t="s">
        <v>60</v>
      </c>
      <c r="K19" s="21" t="s">
        <v>60</v>
      </c>
      <c r="L19" s="21">
        <v>259.3</v>
      </c>
      <c r="M19" s="21">
        <v>336.4</v>
      </c>
      <c r="N19" s="21">
        <f>(L19)/1</f>
        <v>259.3</v>
      </c>
      <c r="O19" s="21">
        <f>(M19)/1</f>
        <v>336.4</v>
      </c>
      <c r="P19" s="21">
        <v>50</v>
      </c>
      <c r="Q19" s="21">
        <v>300</v>
      </c>
      <c r="R19" s="21">
        <v>350</v>
      </c>
      <c r="S19" s="21">
        <v>180</v>
      </c>
      <c r="T19" s="21">
        <v>210</v>
      </c>
      <c r="U19" s="21" t="s">
        <v>60</v>
      </c>
      <c r="V19" s="21" t="s">
        <v>60</v>
      </c>
      <c r="W19" s="21">
        <f>(Q19+S19)/2</f>
        <v>240</v>
      </c>
      <c r="X19" s="21">
        <f>(R19+T19)/2</f>
        <v>280</v>
      </c>
      <c r="Y19" s="21">
        <v>66.67</v>
      </c>
      <c r="Z19" s="21" t="s">
        <v>60</v>
      </c>
      <c r="AA19" s="21" t="s">
        <v>60</v>
      </c>
      <c r="AB19" s="21">
        <v>170</v>
      </c>
      <c r="AC19" s="21">
        <v>330</v>
      </c>
      <c r="AD19" s="21">
        <f>AB19</f>
        <v>170</v>
      </c>
      <c r="AE19" s="21">
        <f>AC19</f>
        <v>330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 x14ac:dyDescent="0.2">
      <c r="A20" s="14">
        <v>15</v>
      </c>
      <c r="B20" s="15" t="s">
        <v>29</v>
      </c>
      <c r="C20" s="21">
        <v>119</v>
      </c>
      <c r="D20" s="21">
        <v>144</v>
      </c>
      <c r="E20" s="21">
        <v>129.9</v>
      </c>
      <c r="F20" s="21">
        <v>162.80000000000001</v>
      </c>
      <c r="G20" s="21">
        <f t="shared" si="0"/>
        <v>124.45</v>
      </c>
      <c r="H20" s="21">
        <f t="shared" si="0"/>
        <v>153.4</v>
      </c>
      <c r="I20" s="21">
        <v>100</v>
      </c>
      <c r="J20" s="21">
        <v>130</v>
      </c>
      <c r="K20" s="21">
        <v>203</v>
      </c>
      <c r="L20" s="21">
        <v>109.9</v>
      </c>
      <c r="M20" s="21">
        <v>249</v>
      </c>
      <c r="N20" s="21">
        <f t="shared" ref="N20:O27" si="9">(J20+L20)/2</f>
        <v>119.95</v>
      </c>
      <c r="O20" s="21">
        <f t="shared" si="9"/>
        <v>226</v>
      </c>
      <c r="P20" s="21">
        <v>100</v>
      </c>
      <c r="Q20" s="21">
        <v>150</v>
      </c>
      <c r="R20" s="21">
        <v>295</v>
      </c>
      <c r="S20" s="21">
        <v>90</v>
      </c>
      <c r="T20" s="21">
        <v>170</v>
      </c>
      <c r="U20" s="21">
        <v>130</v>
      </c>
      <c r="V20" s="21">
        <v>270</v>
      </c>
      <c r="W20" s="57">
        <f>(Q20+S20+U20)/3</f>
        <v>123.33333333333333</v>
      </c>
      <c r="X20" s="21">
        <f>(R20+T20+V20)/3</f>
        <v>245</v>
      </c>
      <c r="Y20" s="21">
        <v>100</v>
      </c>
      <c r="Z20" s="21">
        <v>170</v>
      </c>
      <c r="AA20" s="21">
        <v>210</v>
      </c>
      <c r="AB20" s="21">
        <v>120</v>
      </c>
      <c r="AC20" s="21">
        <v>130</v>
      </c>
      <c r="AD20" s="21">
        <f t="shared" ref="AD20:AE21" si="10">(Z20+AB20)/2</f>
        <v>145</v>
      </c>
      <c r="AE20" s="21">
        <f t="shared" si="10"/>
        <v>170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 x14ac:dyDescent="0.2">
      <c r="A21" s="14">
        <v>16</v>
      </c>
      <c r="B21" s="15" t="s">
        <v>30</v>
      </c>
      <c r="C21" s="21">
        <v>136.25</v>
      </c>
      <c r="D21" s="21">
        <v>372.5</v>
      </c>
      <c r="E21" s="21">
        <v>65.900000000000006</v>
      </c>
      <c r="F21" s="21">
        <v>299.89999999999998</v>
      </c>
      <c r="G21" s="21">
        <f>(E21+C21)/2</f>
        <v>101.075</v>
      </c>
      <c r="H21" s="21">
        <f>(F21+D21)/2</f>
        <v>336.2</v>
      </c>
      <c r="I21" s="21">
        <v>100</v>
      </c>
      <c r="J21" s="21">
        <v>86</v>
      </c>
      <c r="K21" s="21">
        <v>272</v>
      </c>
      <c r="L21" s="21">
        <v>142.6</v>
      </c>
      <c r="M21" s="21">
        <v>395.6</v>
      </c>
      <c r="N21" s="21">
        <f t="shared" si="9"/>
        <v>114.3</v>
      </c>
      <c r="O21" s="21">
        <f t="shared" si="9"/>
        <v>333.8</v>
      </c>
      <c r="P21" s="21">
        <v>100</v>
      </c>
      <c r="Q21" s="21">
        <v>67</v>
      </c>
      <c r="R21" s="21">
        <v>397</v>
      </c>
      <c r="S21" s="21">
        <v>75</v>
      </c>
      <c r="T21" s="21">
        <v>650</v>
      </c>
      <c r="U21" s="21">
        <v>70</v>
      </c>
      <c r="V21" s="21">
        <v>800</v>
      </c>
      <c r="W21" s="21">
        <f>(Q21+S21+U21)/3</f>
        <v>70.666666666666671</v>
      </c>
      <c r="X21" s="21">
        <f t="shared" ref="X21:X29" si="11">(R21+T21+V21)/3</f>
        <v>615.66666666666663</v>
      </c>
      <c r="Y21" s="21">
        <v>100</v>
      </c>
      <c r="Z21" s="21">
        <v>78</v>
      </c>
      <c r="AA21" s="21">
        <v>230</v>
      </c>
      <c r="AB21" s="21">
        <v>75</v>
      </c>
      <c r="AC21" s="21">
        <v>180</v>
      </c>
      <c r="AD21" s="21">
        <f t="shared" si="10"/>
        <v>76.5</v>
      </c>
      <c r="AE21" s="21">
        <f t="shared" si="10"/>
        <v>205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 x14ac:dyDescent="0.2">
      <c r="A22" s="14">
        <v>17</v>
      </c>
      <c r="B22" s="15" t="s">
        <v>31</v>
      </c>
      <c r="C22" s="21">
        <v>330</v>
      </c>
      <c r="D22" s="21">
        <v>396.66</v>
      </c>
      <c r="E22" s="21">
        <v>599.5</v>
      </c>
      <c r="F22" s="21">
        <v>599.5</v>
      </c>
      <c r="G22" s="21">
        <f>(C22+E22)/2</f>
        <v>464.75</v>
      </c>
      <c r="H22" s="21">
        <f>(D22+F22)/2</f>
        <v>498.08000000000004</v>
      </c>
      <c r="I22" s="21">
        <v>100</v>
      </c>
      <c r="J22" s="21">
        <v>262</v>
      </c>
      <c r="K22" s="21">
        <v>342</v>
      </c>
      <c r="L22" s="21">
        <v>326.89999999999998</v>
      </c>
      <c r="M22" s="21">
        <v>550.6</v>
      </c>
      <c r="N22" s="21">
        <f>(J22+L22)/2</f>
        <v>294.45</v>
      </c>
      <c r="O22" s="21">
        <f>(K22+M22)/2</f>
        <v>446.3</v>
      </c>
      <c r="P22" s="21">
        <v>100</v>
      </c>
      <c r="Q22" s="21">
        <v>402</v>
      </c>
      <c r="R22" s="21">
        <v>402</v>
      </c>
      <c r="S22" s="21">
        <v>205</v>
      </c>
      <c r="T22" s="21">
        <v>350</v>
      </c>
      <c r="U22" s="21">
        <v>160</v>
      </c>
      <c r="V22" s="21">
        <v>400</v>
      </c>
      <c r="W22" s="21">
        <f>(Q22+S22+U22)/3</f>
        <v>255.66666666666666</v>
      </c>
      <c r="X22" s="57">
        <f t="shared" si="11"/>
        <v>384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Z22</f>
        <v>450</v>
      </c>
      <c r="AE22" s="21">
        <f t="shared" ref="AD22:AE26" si="12"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 x14ac:dyDescent="0.2">
      <c r="A23" s="14">
        <v>18</v>
      </c>
      <c r="B23" s="15" t="s">
        <v>32</v>
      </c>
      <c r="C23" s="21">
        <v>246.66</v>
      </c>
      <c r="D23" s="21">
        <v>234.3</v>
      </c>
      <c r="E23" s="21">
        <v>105</v>
      </c>
      <c r="F23" s="21">
        <v>105</v>
      </c>
      <c r="G23" s="21">
        <f>(C23+E23)/2</f>
        <v>175.82999999999998</v>
      </c>
      <c r="H23" s="21">
        <f>(D23+F23)/2</f>
        <v>169.65</v>
      </c>
      <c r="I23" s="21">
        <v>100</v>
      </c>
      <c r="J23" s="21">
        <v>173</v>
      </c>
      <c r="K23" s="21">
        <v>173</v>
      </c>
      <c r="L23" s="21">
        <v>181.9</v>
      </c>
      <c r="M23" s="21">
        <v>371</v>
      </c>
      <c r="N23" s="21">
        <f t="shared" si="9"/>
        <v>177.45</v>
      </c>
      <c r="O23" s="21">
        <f t="shared" si="9"/>
        <v>272</v>
      </c>
      <c r="P23" s="21">
        <v>100</v>
      </c>
      <c r="Q23" s="21">
        <v>195</v>
      </c>
      <c r="R23" s="21">
        <v>195</v>
      </c>
      <c r="S23" s="21">
        <v>140</v>
      </c>
      <c r="T23" s="21">
        <v>205</v>
      </c>
      <c r="U23" s="21">
        <v>120</v>
      </c>
      <c r="V23" s="21">
        <v>185</v>
      </c>
      <c r="W23" s="21">
        <f>(Q23+S23+U23)/3</f>
        <v>151.66666666666666</v>
      </c>
      <c r="X23" s="57">
        <f>(R23+T23+V23)/3</f>
        <v>195</v>
      </c>
      <c r="Y23" s="21">
        <v>100</v>
      </c>
      <c r="Z23" s="21">
        <v>195</v>
      </c>
      <c r="AA23" s="21">
        <v>300</v>
      </c>
      <c r="AB23" s="21">
        <v>155</v>
      </c>
      <c r="AC23" s="21">
        <v>155</v>
      </c>
      <c r="AD23" s="21">
        <f>(Z23+AB23)/2</f>
        <v>175</v>
      </c>
      <c r="AE23" s="21">
        <f>(AA23+AC23)/2</f>
        <v>227.5</v>
      </c>
      <c r="AF23" s="21">
        <v>100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 x14ac:dyDescent="0.2">
      <c r="A24" s="14">
        <v>19</v>
      </c>
      <c r="B24" s="15" t="s">
        <v>33</v>
      </c>
      <c r="C24" s="21">
        <v>42</v>
      </c>
      <c r="D24" s="21">
        <v>99</v>
      </c>
      <c r="E24" s="21">
        <v>18.5</v>
      </c>
      <c r="F24" s="21">
        <v>139.9</v>
      </c>
      <c r="G24" s="21">
        <f t="shared" si="0"/>
        <v>30.25</v>
      </c>
      <c r="H24" s="21">
        <f t="shared" si="0"/>
        <v>119.45</v>
      </c>
      <c r="I24" s="21">
        <v>100</v>
      </c>
      <c r="J24" s="21">
        <v>30</v>
      </c>
      <c r="K24" s="21">
        <v>221</v>
      </c>
      <c r="L24" s="21">
        <v>60.2</v>
      </c>
      <c r="M24" s="21">
        <v>163.80000000000001</v>
      </c>
      <c r="N24" s="21">
        <f t="shared" si="9"/>
        <v>45.1</v>
      </c>
      <c r="O24" s="21">
        <f t="shared" si="9"/>
        <v>192.4</v>
      </c>
      <c r="P24" s="21">
        <v>100</v>
      </c>
      <c r="Q24" s="21">
        <v>41</v>
      </c>
      <c r="R24" s="21">
        <v>143</v>
      </c>
      <c r="S24" s="21">
        <v>26</v>
      </c>
      <c r="T24" s="21">
        <v>123</v>
      </c>
      <c r="U24" s="21">
        <v>25</v>
      </c>
      <c r="V24" s="21">
        <v>90</v>
      </c>
      <c r="W24" s="21">
        <f t="shared" ref="W24:W33" si="13">(Q24+S24+U24)/3</f>
        <v>30.666666666666668</v>
      </c>
      <c r="X24" s="21">
        <f t="shared" si="11"/>
        <v>118.66666666666667</v>
      </c>
      <c r="Y24" s="21">
        <v>100</v>
      </c>
      <c r="Z24" s="21">
        <v>30</v>
      </c>
      <c r="AA24" s="21">
        <v>130</v>
      </c>
      <c r="AB24" s="21" t="s">
        <v>60</v>
      </c>
      <c r="AC24" s="21" t="s">
        <v>60</v>
      </c>
      <c r="AD24" s="21">
        <f>Z24</f>
        <v>30</v>
      </c>
      <c r="AE24" s="21">
        <f>AA24</f>
        <v>130</v>
      </c>
      <c r="AF24" s="21">
        <v>50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 x14ac:dyDescent="0.2">
      <c r="A25" s="14">
        <v>20</v>
      </c>
      <c r="B25" s="15" t="s">
        <v>34</v>
      </c>
      <c r="C25" s="21">
        <v>40</v>
      </c>
      <c r="D25" s="21">
        <v>85.7</v>
      </c>
      <c r="E25" s="21">
        <v>48.18</v>
      </c>
      <c r="F25" s="21">
        <v>108.78</v>
      </c>
      <c r="G25" s="21">
        <f t="shared" si="0"/>
        <v>44.09</v>
      </c>
      <c r="H25" s="21">
        <f t="shared" si="0"/>
        <v>97.240000000000009</v>
      </c>
      <c r="I25" s="21">
        <v>100</v>
      </c>
      <c r="J25" s="21">
        <v>57.14</v>
      </c>
      <c r="K25" s="21">
        <v>108.57</v>
      </c>
      <c r="L25" s="21">
        <v>48.57</v>
      </c>
      <c r="M25" s="21">
        <v>93.71</v>
      </c>
      <c r="N25" s="21">
        <f t="shared" si="9"/>
        <v>52.855000000000004</v>
      </c>
      <c r="O25" s="21">
        <f t="shared" si="9"/>
        <v>101.13999999999999</v>
      </c>
      <c r="P25" s="21">
        <v>100</v>
      </c>
      <c r="Q25" s="21">
        <v>65.709999999999994</v>
      </c>
      <c r="R25" s="21">
        <v>65.709999999999994</v>
      </c>
      <c r="S25" s="21">
        <v>80</v>
      </c>
      <c r="T25" s="21">
        <v>85</v>
      </c>
      <c r="U25" s="21">
        <v>77.14</v>
      </c>
      <c r="V25" s="21">
        <v>82.85</v>
      </c>
      <c r="W25" s="21">
        <f t="shared" si="13"/>
        <v>74.283333333333317</v>
      </c>
      <c r="X25" s="21">
        <f t="shared" si="11"/>
        <v>77.853333333333325</v>
      </c>
      <c r="Y25" s="21">
        <v>100</v>
      </c>
      <c r="Z25" s="21">
        <v>81.16</v>
      </c>
      <c r="AA25" s="21">
        <v>98.55</v>
      </c>
      <c r="AB25" s="21" t="s">
        <v>60</v>
      </c>
      <c r="AC25" s="21" t="s">
        <v>60</v>
      </c>
      <c r="AD25" s="21">
        <f>Z25</f>
        <v>81.16</v>
      </c>
      <c r="AE25" s="21">
        <f>AA25</f>
        <v>98.55</v>
      </c>
      <c r="AF25" s="21">
        <v>50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 x14ac:dyDescent="0.2">
      <c r="A26" s="14">
        <v>21</v>
      </c>
      <c r="B26" s="15" t="s">
        <v>35</v>
      </c>
      <c r="C26" s="21">
        <v>26.15</v>
      </c>
      <c r="D26" s="21">
        <v>50.77</v>
      </c>
      <c r="E26" s="21">
        <v>29.83</v>
      </c>
      <c r="F26" s="21">
        <v>69.83</v>
      </c>
      <c r="G26" s="21">
        <f t="shared" si="0"/>
        <v>27.99</v>
      </c>
      <c r="H26" s="21">
        <f t="shared" si="0"/>
        <v>60.3</v>
      </c>
      <c r="I26" s="21">
        <v>100</v>
      </c>
      <c r="J26" s="21">
        <v>41.53</v>
      </c>
      <c r="K26" s="21">
        <v>46.15</v>
      </c>
      <c r="L26" s="21">
        <v>26.15</v>
      </c>
      <c r="M26" s="21">
        <v>61.69</v>
      </c>
      <c r="N26" s="21">
        <f t="shared" si="9"/>
        <v>33.840000000000003</v>
      </c>
      <c r="O26" s="21">
        <f t="shared" si="9"/>
        <v>53.92</v>
      </c>
      <c r="P26" s="21">
        <v>100</v>
      </c>
      <c r="Q26" s="27">
        <v>36.92</v>
      </c>
      <c r="R26" s="21">
        <v>36.92</v>
      </c>
      <c r="S26" s="21">
        <v>43</v>
      </c>
      <c r="T26" s="21">
        <v>53</v>
      </c>
      <c r="U26" s="21">
        <v>44.61</v>
      </c>
      <c r="V26" s="21">
        <v>44.61</v>
      </c>
      <c r="W26" s="21">
        <f t="shared" si="13"/>
        <v>41.51</v>
      </c>
      <c r="X26" s="21">
        <f t="shared" si="11"/>
        <v>44.843333333333334</v>
      </c>
      <c r="Y26" s="21">
        <v>100</v>
      </c>
      <c r="Z26" s="21">
        <v>38.24</v>
      </c>
      <c r="AA26" s="21">
        <v>45.59</v>
      </c>
      <c r="AB26" s="21" t="s">
        <v>60</v>
      </c>
      <c r="AC26" s="21" t="s">
        <v>60</v>
      </c>
      <c r="AD26" s="21">
        <f t="shared" si="12"/>
        <v>38.24</v>
      </c>
      <c r="AE26" s="21">
        <f>AA26</f>
        <v>45.59</v>
      </c>
      <c r="AF26" s="21">
        <v>50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 x14ac:dyDescent="0.2">
      <c r="A27" s="14">
        <v>22</v>
      </c>
      <c r="B27" s="15" t="s">
        <v>36</v>
      </c>
      <c r="C27" s="21">
        <v>34</v>
      </c>
      <c r="D27" s="21">
        <v>81</v>
      </c>
      <c r="E27" s="21">
        <v>29.9</v>
      </c>
      <c r="F27" s="21">
        <v>73.900000000000006</v>
      </c>
      <c r="G27" s="21">
        <f t="shared" si="0"/>
        <v>31.95</v>
      </c>
      <c r="H27" s="21">
        <f t="shared" si="0"/>
        <v>77.45</v>
      </c>
      <c r="I27" s="21">
        <v>100</v>
      </c>
      <c r="J27" s="21">
        <v>47</v>
      </c>
      <c r="K27" s="21">
        <v>85</v>
      </c>
      <c r="L27" s="21">
        <v>38.9</v>
      </c>
      <c r="M27" s="21">
        <v>86.9</v>
      </c>
      <c r="N27" s="21">
        <f t="shared" si="9"/>
        <v>42.95</v>
      </c>
      <c r="O27" s="21">
        <f t="shared" si="9"/>
        <v>85.95</v>
      </c>
      <c r="P27" s="21">
        <v>100</v>
      </c>
      <c r="Q27" s="21">
        <v>41</v>
      </c>
      <c r="R27" s="21">
        <v>72.22</v>
      </c>
      <c r="S27" s="21">
        <v>47</v>
      </c>
      <c r="T27" s="21">
        <v>60</v>
      </c>
      <c r="U27" s="21">
        <v>45</v>
      </c>
      <c r="V27" s="21">
        <v>60</v>
      </c>
      <c r="W27" s="21">
        <f t="shared" si="13"/>
        <v>44.333333333333336</v>
      </c>
      <c r="X27" s="21">
        <f t="shared" si="11"/>
        <v>64.073333333333338</v>
      </c>
      <c r="Y27" s="21">
        <v>100</v>
      </c>
      <c r="Z27" s="21">
        <v>53.33</v>
      </c>
      <c r="AA27" s="21">
        <v>65</v>
      </c>
      <c r="AB27" s="21">
        <v>43</v>
      </c>
      <c r="AC27" s="21">
        <v>53</v>
      </c>
      <c r="AD27" s="21">
        <f t="shared" ref="AD27:AE27" si="14">(Z27+AB27)/2</f>
        <v>48.164999999999999</v>
      </c>
      <c r="AE27" s="21">
        <f t="shared" si="14"/>
        <v>59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 x14ac:dyDescent="0.2">
      <c r="A28" s="14">
        <v>23</v>
      </c>
      <c r="B28" s="15" t="s">
        <v>37</v>
      </c>
      <c r="C28" s="21">
        <v>310</v>
      </c>
      <c r="D28" s="21">
        <v>395</v>
      </c>
      <c r="E28" s="21">
        <v>225.8</v>
      </c>
      <c r="F28" s="21">
        <v>509.5</v>
      </c>
      <c r="G28" s="21">
        <f t="shared" si="0"/>
        <v>267.89999999999998</v>
      </c>
      <c r="H28" s="21">
        <f>(D28+F28)/2</f>
        <v>452.25</v>
      </c>
      <c r="I28" s="21">
        <v>100</v>
      </c>
      <c r="J28" s="21">
        <v>123</v>
      </c>
      <c r="K28" s="21">
        <v>140</v>
      </c>
      <c r="L28" s="21">
        <v>117</v>
      </c>
      <c r="M28" s="21">
        <v>232.4</v>
      </c>
      <c r="N28" s="21">
        <f>(J28+L28)/2</f>
        <v>120</v>
      </c>
      <c r="O28" s="21">
        <f>(K28+M28)/2</f>
        <v>186.2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>
        <v>100</v>
      </c>
      <c r="V28" s="21">
        <v>100</v>
      </c>
      <c r="W28" s="21">
        <f>(Q28+S28+U28)/3</f>
        <v>123.33333333333333</v>
      </c>
      <c r="X28" s="21">
        <f>(R28+T28+V28)/3</f>
        <v>163.33333333333334</v>
      </c>
      <c r="Y28" s="21">
        <v>100</v>
      </c>
      <c r="Z28" s="21">
        <v>130</v>
      </c>
      <c r="AA28" s="21">
        <v>140</v>
      </c>
      <c r="AB28" s="21">
        <v>120</v>
      </c>
      <c r="AC28" s="21">
        <v>120</v>
      </c>
      <c r="AD28" s="21">
        <v>125</v>
      </c>
      <c r="AE28" s="21">
        <v>130</v>
      </c>
      <c r="AF28" s="21">
        <v>100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 x14ac:dyDescent="0.2">
      <c r="A29" s="14">
        <v>24</v>
      </c>
      <c r="B29" s="15" t="s">
        <v>38</v>
      </c>
      <c r="C29" s="21">
        <v>445</v>
      </c>
      <c r="D29" s="21">
        <v>795</v>
      </c>
      <c r="E29" s="21">
        <v>399.44</v>
      </c>
      <c r="F29" s="21">
        <v>805</v>
      </c>
      <c r="G29" s="21">
        <f t="shared" si="0"/>
        <v>422.22</v>
      </c>
      <c r="H29" s="21">
        <f t="shared" si="0"/>
        <v>800</v>
      </c>
      <c r="I29" s="21">
        <v>100</v>
      </c>
      <c r="J29" s="21">
        <v>677.7</v>
      </c>
      <c r="K29" s="21">
        <v>677.7</v>
      </c>
      <c r="L29" s="21">
        <v>633.88</v>
      </c>
      <c r="M29" s="21">
        <v>840</v>
      </c>
      <c r="N29" s="21">
        <f t="shared" ref="N29:O31" si="15">(J29+L29)/2</f>
        <v>655.79</v>
      </c>
      <c r="O29" s="21">
        <f t="shared" si="15"/>
        <v>758.85</v>
      </c>
      <c r="P29" s="21">
        <v>100</v>
      </c>
      <c r="Q29" s="21">
        <v>544</v>
      </c>
      <c r="R29" s="21">
        <v>605.54999999999995</v>
      </c>
      <c r="S29" s="21">
        <v>185</v>
      </c>
      <c r="T29" s="21">
        <v>625</v>
      </c>
      <c r="U29" s="21">
        <v>175</v>
      </c>
      <c r="V29" s="21">
        <v>500</v>
      </c>
      <c r="W29" s="21">
        <f t="shared" si="13"/>
        <v>301.33333333333331</v>
      </c>
      <c r="X29" s="21">
        <f t="shared" si="11"/>
        <v>576.85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 x14ac:dyDescent="0.2">
      <c r="A30" s="14">
        <v>25</v>
      </c>
      <c r="B30" s="15" t="s">
        <v>39</v>
      </c>
      <c r="C30" s="21">
        <v>31</v>
      </c>
      <c r="D30" s="21">
        <v>59</v>
      </c>
      <c r="E30" s="21">
        <v>34.9</v>
      </c>
      <c r="F30" s="21">
        <v>69.900000000000006</v>
      </c>
      <c r="G30" s="21">
        <f t="shared" si="0"/>
        <v>32.950000000000003</v>
      </c>
      <c r="H30" s="21">
        <f t="shared" si="0"/>
        <v>64.45</v>
      </c>
      <c r="I30" s="21">
        <v>100</v>
      </c>
      <c r="J30" s="21">
        <v>78</v>
      </c>
      <c r="K30" s="21">
        <v>78</v>
      </c>
      <c r="L30" s="21">
        <v>58.4</v>
      </c>
      <c r="M30" s="21">
        <v>85.6</v>
      </c>
      <c r="N30" s="21">
        <f t="shared" si="15"/>
        <v>68.2</v>
      </c>
      <c r="O30" s="21">
        <f t="shared" si="15"/>
        <v>81.8</v>
      </c>
      <c r="P30" s="21">
        <v>100</v>
      </c>
      <c r="Q30" s="21" t="s">
        <v>60</v>
      </c>
      <c r="R30" s="21" t="s">
        <v>60</v>
      </c>
      <c r="S30" s="21">
        <v>53</v>
      </c>
      <c r="T30" s="21">
        <v>68</v>
      </c>
      <c r="U30" s="21">
        <v>66.66</v>
      </c>
      <c r="V30" s="21">
        <v>66.66</v>
      </c>
      <c r="W30" s="21">
        <f>(S30+U30)/2</f>
        <v>59.83</v>
      </c>
      <c r="X30" s="21">
        <f>(T30+V30)/2</f>
        <v>67.33</v>
      </c>
      <c r="Y30" s="21">
        <v>66.67</v>
      </c>
      <c r="Z30" s="21">
        <v>68</v>
      </c>
      <c r="AA30" s="21">
        <v>75</v>
      </c>
      <c r="AB30" s="21">
        <v>65</v>
      </c>
      <c r="AC30" s="21">
        <v>65</v>
      </c>
      <c r="AD30" s="21">
        <f>(Z30)/1</f>
        <v>68</v>
      </c>
      <c r="AE30" s="21">
        <f>(AA30)/1</f>
        <v>75</v>
      </c>
      <c r="AF30" s="21">
        <v>100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 x14ac:dyDescent="0.2">
      <c r="A31" s="14">
        <v>26</v>
      </c>
      <c r="B31" s="15" t="s">
        <v>40</v>
      </c>
      <c r="C31" s="21">
        <v>160</v>
      </c>
      <c r="D31" s="21">
        <v>235</v>
      </c>
      <c r="E31" s="21">
        <v>87.25</v>
      </c>
      <c r="F31" s="21">
        <v>224.75</v>
      </c>
      <c r="G31" s="21">
        <f t="shared" si="0"/>
        <v>123.625</v>
      </c>
      <c r="H31" s="21">
        <f t="shared" si="0"/>
        <v>229.875</v>
      </c>
      <c r="I31" s="21">
        <v>100</v>
      </c>
      <c r="J31" s="21">
        <v>167.5</v>
      </c>
      <c r="K31" s="21">
        <v>225</v>
      </c>
      <c r="L31" s="21">
        <v>156</v>
      </c>
      <c r="M31" s="21">
        <v>226</v>
      </c>
      <c r="N31" s="21">
        <f t="shared" si="15"/>
        <v>161.75</v>
      </c>
      <c r="O31" s="21">
        <f t="shared" si="15"/>
        <v>225.5</v>
      </c>
      <c r="P31" s="21">
        <v>100</v>
      </c>
      <c r="Q31" s="21">
        <v>253.84</v>
      </c>
      <c r="R31" s="21">
        <v>266.66000000000003</v>
      </c>
      <c r="S31" s="21">
        <v>115</v>
      </c>
      <c r="T31" s="21">
        <v>180</v>
      </c>
      <c r="U31" s="21">
        <v>200</v>
      </c>
      <c r="V31" s="21">
        <v>275</v>
      </c>
      <c r="W31" s="21">
        <f>(S31+U31+Q31)/3</f>
        <v>189.61333333333334</v>
      </c>
      <c r="X31" s="57">
        <f>(T31+V31+R31)/3</f>
        <v>240.55333333333337</v>
      </c>
      <c r="Y31" s="21">
        <v>100</v>
      </c>
      <c r="Z31" s="21">
        <v>175</v>
      </c>
      <c r="AA31" s="21">
        <v>212.5</v>
      </c>
      <c r="AB31" s="21">
        <v>120</v>
      </c>
      <c r="AC31" s="21">
        <v>150</v>
      </c>
      <c r="AD31" s="21">
        <f t="shared" ref="AD31" si="16">(Z31+AB31)/2</f>
        <v>147.5</v>
      </c>
      <c r="AE31" s="21">
        <f t="shared" ref="AE31" si="17">(AA31+AC31)/2</f>
        <v>181.25</v>
      </c>
      <c r="AF31" s="21">
        <v>100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 x14ac:dyDescent="0.2">
      <c r="A32" s="14">
        <v>27</v>
      </c>
      <c r="B32" s="15" t="s">
        <v>41</v>
      </c>
      <c r="C32" s="21">
        <v>290</v>
      </c>
      <c r="D32" s="21">
        <v>690</v>
      </c>
      <c r="E32" s="21">
        <v>387</v>
      </c>
      <c r="F32" s="21">
        <v>1499</v>
      </c>
      <c r="G32" s="21">
        <f>(C32+E32)/2</f>
        <v>338.5</v>
      </c>
      <c r="H32" s="21">
        <f t="shared" si="0"/>
        <v>1094.5</v>
      </c>
      <c r="I32" s="21">
        <v>100</v>
      </c>
      <c r="J32" s="21">
        <v>343</v>
      </c>
      <c r="K32" s="21">
        <v>395</v>
      </c>
      <c r="L32" s="21">
        <v>262.3</v>
      </c>
      <c r="M32" s="21">
        <v>1021.3</v>
      </c>
      <c r="N32" s="21">
        <f t="shared" ref="N32:O34" si="18">(J32+L32)/2</f>
        <v>302.64999999999998</v>
      </c>
      <c r="O32" s="21">
        <f t="shared" si="18"/>
        <v>708.15</v>
      </c>
      <c r="P32" s="21">
        <v>100</v>
      </c>
      <c r="Q32" s="21">
        <v>440</v>
      </c>
      <c r="R32" s="21">
        <v>592</v>
      </c>
      <c r="S32" s="21">
        <v>300</v>
      </c>
      <c r="T32" s="21">
        <v>360</v>
      </c>
      <c r="U32" s="21">
        <v>300</v>
      </c>
      <c r="V32" s="21">
        <v>470</v>
      </c>
      <c r="W32" s="21">
        <f t="shared" si="13"/>
        <v>346.66666666666669</v>
      </c>
      <c r="X32" s="57">
        <f t="shared" ref="X32:X34" si="19">(R32+T32+V32)/3</f>
        <v>474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20">(Z32+AB32)/2</f>
        <v>425</v>
      </c>
      <c r="AE32" s="21">
        <f t="shared" si="20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 x14ac:dyDescent="0.2">
      <c r="A33" s="14">
        <v>28</v>
      </c>
      <c r="B33" s="15" t="s">
        <v>42</v>
      </c>
      <c r="C33" s="21">
        <v>19</v>
      </c>
      <c r="D33" s="21">
        <v>29</v>
      </c>
      <c r="E33" s="21">
        <v>28.7</v>
      </c>
      <c r="F33" s="21">
        <v>28.7</v>
      </c>
      <c r="G33" s="21">
        <f t="shared" si="0"/>
        <v>23.85</v>
      </c>
      <c r="H33" s="21">
        <f t="shared" si="0"/>
        <v>28.85</v>
      </c>
      <c r="I33" s="21">
        <v>100</v>
      </c>
      <c r="J33" s="21">
        <v>20</v>
      </c>
      <c r="K33" s="21">
        <v>20</v>
      </c>
      <c r="L33" s="21">
        <v>26.5</v>
      </c>
      <c r="M33" s="21">
        <v>42.9</v>
      </c>
      <c r="N33" s="21">
        <f t="shared" si="18"/>
        <v>23.25</v>
      </c>
      <c r="O33" s="21">
        <f t="shared" si="18"/>
        <v>31.45</v>
      </c>
      <c r="P33" s="21">
        <v>100</v>
      </c>
      <c r="Q33" s="21">
        <v>20</v>
      </c>
      <c r="R33" s="21">
        <v>20</v>
      </c>
      <c r="S33" s="21">
        <v>25</v>
      </c>
      <c r="T33" s="21">
        <v>25</v>
      </c>
      <c r="U33" s="21">
        <v>20</v>
      </c>
      <c r="V33" s="21">
        <v>20</v>
      </c>
      <c r="W33" s="21">
        <f t="shared" si="13"/>
        <v>21.666666666666668</v>
      </c>
      <c r="X33" s="21">
        <f t="shared" si="19"/>
        <v>21.666666666666668</v>
      </c>
      <c r="Y33" s="21">
        <v>100</v>
      </c>
      <c r="Z33" s="21">
        <v>21</v>
      </c>
      <c r="AA33" s="21">
        <v>21</v>
      </c>
      <c r="AB33" s="21">
        <v>18</v>
      </c>
      <c r="AC33" s="21">
        <v>18</v>
      </c>
      <c r="AD33" s="21">
        <f t="shared" ref="AD33:AE34" si="21">(Z33+AB33)/2</f>
        <v>19.5</v>
      </c>
      <c r="AE33" s="21">
        <f t="shared" si="21"/>
        <v>19.5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 x14ac:dyDescent="0.2">
      <c r="A34" s="14">
        <v>29</v>
      </c>
      <c r="B34" s="15" t="s">
        <v>43</v>
      </c>
      <c r="C34" s="21">
        <v>16</v>
      </c>
      <c r="D34" s="21">
        <v>59</v>
      </c>
      <c r="E34" s="21">
        <v>26.7</v>
      </c>
      <c r="F34" s="21">
        <v>26.7</v>
      </c>
      <c r="G34" s="21">
        <f t="shared" si="0"/>
        <v>21.35</v>
      </c>
      <c r="H34" s="21">
        <f t="shared" si="0"/>
        <v>42.85</v>
      </c>
      <c r="I34" s="21">
        <v>100</v>
      </c>
      <c r="J34" s="21">
        <v>30</v>
      </c>
      <c r="K34" s="21">
        <v>30</v>
      </c>
      <c r="L34" s="21">
        <v>24.5</v>
      </c>
      <c r="M34" s="21">
        <v>25</v>
      </c>
      <c r="N34" s="21">
        <f t="shared" si="18"/>
        <v>27.25</v>
      </c>
      <c r="O34" s="21">
        <f t="shared" si="18"/>
        <v>27.5</v>
      </c>
      <c r="P34" s="21">
        <v>100</v>
      </c>
      <c r="Q34" s="21">
        <v>20</v>
      </c>
      <c r="R34" s="21">
        <v>20</v>
      </c>
      <c r="S34" s="21">
        <v>25</v>
      </c>
      <c r="T34" s="21">
        <v>25</v>
      </c>
      <c r="U34" s="21">
        <v>25</v>
      </c>
      <c r="V34" s="21">
        <v>25</v>
      </c>
      <c r="W34" s="57">
        <f>(Q34+S34+U34)/3</f>
        <v>23.333333333333332</v>
      </c>
      <c r="X34" s="57">
        <f t="shared" si="19"/>
        <v>23.333333333333332</v>
      </c>
      <c r="Y34" s="21">
        <v>100</v>
      </c>
      <c r="Z34" s="21">
        <v>22</v>
      </c>
      <c r="AA34" s="21">
        <v>25</v>
      </c>
      <c r="AB34" s="21">
        <v>22</v>
      </c>
      <c r="AC34" s="21">
        <v>22</v>
      </c>
      <c r="AD34" s="21">
        <f t="shared" si="21"/>
        <v>22</v>
      </c>
      <c r="AE34" s="21">
        <f t="shared" si="21"/>
        <v>23.5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 x14ac:dyDescent="0.2">
      <c r="A35" s="14">
        <v>30</v>
      </c>
      <c r="B35" s="15" t="s">
        <v>44</v>
      </c>
      <c r="C35" s="21">
        <v>16</v>
      </c>
      <c r="D35" s="21">
        <v>16</v>
      </c>
      <c r="E35" s="21">
        <v>29.9</v>
      </c>
      <c r="F35" s="21">
        <v>29.9</v>
      </c>
      <c r="G35" s="21">
        <f>(E35+C35)/2</f>
        <v>22.95</v>
      </c>
      <c r="H35" s="21">
        <f t="shared" si="0"/>
        <v>22.95</v>
      </c>
      <c r="I35" s="21">
        <v>100</v>
      </c>
      <c r="J35" s="21">
        <v>35</v>
      </c>
      <c r="K35" s="21">
        <v>35</v>
      </c>
      <c r="L35" s="21">
        <v>20.9</v>
      </c>
      <c r="M35" s="21">
        <v>20.9</v>
      </c>
      <c r="N35" s="57">
        <f t="shared" ref="N35" si="22">(J35+L35)/2</f>
        <v>27.95</v>
      </c>
      <c r="O35" s="57">
        <f t="shared" ref="O35" si="23">(K35+M35)/2</f>
        <v>27.95</v>
      </c>
      <c r="P35" s="21">
        <v>100</v>
      </c>
      <c r="Q35" s="21">
        <v>20</v>
      </c>
      <c r="R35" s="21">
        <v>20</v>
      </c>
      <c r="S35" s="21">
        <v>33</v>
      </c>
      <c r="T35" s="21">
        <v>33</v>
      </c>
      <c r="U35" s="21">
        <v>30</v>
      </c>
      <c r="V35" s="21">
        <v>30</v>
      </c>
      <c r="W35" s="57">
        <f>(S35+U35)/2</f>
        <v>31.5</v>
      </c>
      <c r="X35" s="57">
        <f>(T35+V35)/2</f>
        <v>31.5</v>
      </c>
      <c r="Y35" s="21">
        <v>66.67</v>
      </c>
      <c r="Z35" s="21">
        <v>25</v>
      </c>
      <c r="AA35" s="21">
        <v>30</v>
      </c>
      <c r="AB35" s="21">
        <v>20</v>
      </c>
      <c r="AC35" s="21">
        <v>20</v>
      </c>
      <c r="AD35" s="21">
        <f>(Z35+AB35)/2</f>
        <v>22.5</v>
      </c>
      <c r="AE35" s="21">
        <f t="shared" ref="AE35" si="24">(AA35+AC35)/2</f>
        <v>25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 x14ac:dyDescent="0.2">
      <c r="A36" s="14">
        <v>31</v>
      </c>
      <c r="B36" s="15" t="s">
        <v>45</v>
      </c>
      <c r="C36" s="21">
        <v>16</v>
      </c>
      <c r="D36" s="21">
        <v>39</v>
      </c>
      <c r="E36" s="21">
        <v>21.9</v>
      </c>
      <c r="F36" s="21">
        <v>43.9</v>
      </c>
      <c r="G36" s="21">
        <f t="shared" ref="G36:H36" si="25">(C36+E36)/2</f>
        <v>18.95</v>
      </c>
      <c r="H36" s="21">
        <f t="shared" si="25"/>
        <v>41.45</v>
      </c>
      <c r="I36" s="21">
        <v>100</v>
      </c>
      <c r="J36" s="21" t="s">
        <v>60</v>
      </c>
      <c r="K36" s="21" t="s">
        <v>60</v>
      </c>
      <c r="L36" s="21">
        <v>24.6</v>
      </c>
      <c r="M36" s="21">
        <v>51.2</v>
      </c>
      <c r="N36" s="57">
        <f>(L36)/1</f>
        <v>24.6</v>
      </c>
      <c r="O36" s="57">
        <f>(M36)/1</f>
        <v>51.2</v>
      </c>
      <c r="P36" s="21">
        <v>50</v>
      </c>
      <c r="Q36" s="21">
        <v>25</v>
      </c>
      <c r="R36" s="21">
        <v>25</v>
      </c>
      <c r="S36" s="21">
        <v>35</v>
      </c>
      <c r="T36" s="21">
        <v>35</v>
      </c>
      <c r="U36" s="21">
        <v>25</v>
      </c>
      <c r="V36" s="21">
        <v>25</v>
      </c>
      <c r="W36" s="57">
        <f t="shared" ref="W36:X38" si="26">(Q36+S36+U36)/3</f>
        <v>28.333333333333332</v>
      </c>
      <c r="X36" s="57">
        <f t="shared" si="26"/>
        <v>28.333333333333332</v>
      </c>
      <c r="Y36" s="21">
        <v>100</v>
      </c>
      <c r="Z36" s="21">
        <v>30</v>
      </c>
      <c r="AA36" s="21">
        <v>45</v>
      </c>
      <c r="AB36" s="21">
        <v>20</v>
      </c>
      <c r="AC36" s="21">
        <v>37</v>
      </c>
      <c r="AD36" s="21">
        <v>33.5</v>
      </c>
      <c r="AE36" s="21">
        <v>41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 x14ac:dyDescent="0.2">
      <c r="A37" s="14">
        <v>32</v>
      </c>
      <c r="B37" s="15" t="s">
        <v>46</v>
      </c>
      <c r="C37" s="21">
        <v>61</v>
      </c>
      <c r="D37" s="21">
        <v>63</v>
      </c>
      <c r="E37" s="21">
        <v>160</v>
      </c>
      <c r="F37" s="21">
        <v>183.9</v>
      </c>
      <c r="G37" s="21">
        <f t="shared" ref="G37:H40" si="27">(C37+E37)/2</f>
        <v>110.5</v>
      </c>
      <c r="H37" s="21">
        <f t="shared" si="27"/>
        <v>123.45</v>
      </c>
      <c r="I37" s="21">
        <v>100</v>
      </c>
      <c r="J37" s="21">
        <v>201</v>
      </c>
      <c r="K37" s="21">
        <v>201</v>
      </c>
      <c r="L37" s="21">
        <v>85.9</v>
      </c>
      <c r="M37" s="21">
        <v>134.19999999999999</v>
      </c>
      <c r="N37" s="21">
        <f>(L37+J37)/2</f>
        <v>143.44999999999999</v>
      </c>
      <c r="O37" s="21">
        <f>(M37+K37)/2</f>
        <v>167.6</v>
      </c>
      <c r="P37" s="21">
        <v>100</v>
      </c>
      <c r="Q37" s="21">
        <v>107</v>
      </c>
      <c r="R37" s="21">
        <v>107</v>
      </c>
      <c r="S37" s="21">
        <v>170</v>
      </c>
      <c r="T37" s="21">
        <v>205</v>
      </c>
      <c r="U37" s="21">
        <v>140</v>
      </c>
      <c r="V37" s="21">
        <v>180</v>
      </c>
      <c r="W37" s="57">
        <f t="shared" si="26"/>
        <v>139</v>
      </c>
      <c r="X37" s="57">
        <f t="shared" si="26"/>
        <v>164</v>
      </c>
      <c r="Y37" s="21">
        <v>100</v>
      </c>
      <c r="Z37" s="21">
        <v>65</v>
      </c>
      <c r="AA37" s="21">
        <v>65</v>
      </c>
      <c r="AB37" s="21" t="s">
        <v>60</v>
      </c>
      <c r="AC37" s="21" t="s">
        <v>60</v>
      </c>
      <c r="AD37" s="21">
        <f t="shared" ref="AD37:AE39" si="28">(Z37)/1</f>
        <v>65</v>
      </c>
      <c r="AE37" s="21">
        <f t="shared" si="28"/>
        <v>65</v>
      </c>
      <c r="AF37" s="21">
        <v>50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 x14ac:dyDescent="0.2">
      <c r="A38" s="14">
        <v>33</v>
      </c>
      <c r="B38" s="15" t="s">
        <v>47</v>
      </c>
      <c r="C38" s="21">
        <v>71</v>
      </c>
      <c r="D38" s="21">
        <v>249</v>
      </c>
      <c r="E38" s="21">
        <v>109.9</v>
      </c>
      <c r="F38" s="21">
        <v>187.3</v>
      </c>
      <c r="G38" s="21">
        <f t="shared" si="27"/>
        <v>90.45</v>
      </c>
      <c r="H38" s="21">
        <f t="shared" si="27"/>
        <v>218.15</v>
      </c>
      <c r="I38" s="21">
        <v>100</v>
      </c>
      <c r="J38" s="21">
        <v>201</v>
      </c>
      <c r="K38" s="21">
        <v>201</v>
      </c>
      <c r="L38" s="21">
        <v>199.9</v>
      </c>
      <c r="M38" s="21">
        <v>219.4</v>
      </c>
      <c r="N38" s="57">
        <f>(J38+L38)/2</f>
        <v>200.45</v>
      </c>
      <c r="O38" s="57">
        <f>(K38+M38)/2</f>
        <v>210.2</v>
      </c>
      <c r="P38" s="21">
        <v>100</v>
      </c>
      <c r="Q38" s="21">
        <v>50</v>
      </c>
      <c r="R38" s="21">
        <v>138</v>
      </c>
      <c r="S38" s="21">
        <v>210</v>
      </c>
      <c r="T38" s="21">
        <v>210</v>
      </c>
      <c r="U38" s="21">
        <v>200</v>
      </c>
      <c r="V38" s="21">
        <v>200</v>
      </c>
      <c r="W38" s="57">
        <f t="shared" si="26"/>
        <v>153.33333333333334</v>
      </c>
      <c r="X38" s="57">
        <f t="shared" si="26"/>
        <v>182.66666666666666</v>
      </c>
      <c r="Y38" s="21">
        <v>100</v>
      </c>
      <c r="Z38" s="21">
        <v>90</v>
      </c>
      <c r="AA38" s="21">
        <v>90</v>
      </c>
      <c r="AB38" s="21" t="s">
        <v>60</v>
      </c>
      <c r="AC38" s="21" t="s">
        <v>60</v>
      </c>
      <c r="AD38" s="21">
        <f t="shared" si="28"/>
        <v>90</v>
      </c>
      <c r="AE38" s="21">
        <f t="shared" si="28"/>
        <v>90</v>
      </c>
      <c r="AF38" s="21">
        <v>50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 x14ac:dyDescent="0.2">
      <c r="A39" s="14">
        <v>34</v>
      </c>
      <c r="B39" s="15" t="s">
        <v>48</v>
      </c>
      <c r="C39" s="21">
        <v>47</v>
      </c>
      <c r="D39" s="21">
        <v>279</v>
      </c>
      <c r="E39" s="21">
        <v>215.5</v>
      </c>
      <c r="F39" s="21">
        <v>215.5</v>
      </c>
      <c r="G39" s="21">
        <f>(C39+E39)/2</f>
        <v>131.25</v>
      </c>
      <c r="H39" s="21">
        <f>(D39+F39)/2</f>
        <v>247.25</v>
      </c>
      <c r="I39" s="21">
        <v>100</v>
      </c>
      <c r="J39" s="21">
        <v>275</v>
      </c>
      <c r="K39" s="21">
        <v>275</v>
      </c>
      <c r="L39" s="21">
        <v>273.10000000000002</v>
      </c>
      <c r="M39" s="21">
        <v>273.10000000000002</v>
      </c>
      <c r="N39" s="57">
        <f>(J39+L39)/2</f>
        <v>274.05</v>
      </c>
      <c r="O39" s="57">
        <f>(K39+M39)/2</f>
        <v>274.05</v>
      </c>
      <c r="P39" s="21">
        <v>100</v>
      </c>
      <c r="Q39" s="21" t="s">
        <v>60</v>
      </c>
      <c r="R39" s="21" t="s">
        <v>60</v>
      </c>
      <c r="S39" s="21">
        <v>63</v>
      </c>
      <c r="T39" s="21">
        <v>63</v>
      </c>
      <c r="U39" s="21">
        <v>170</v>
      </c>
      <c r="V39" s="21">
        <v>170</v>
      </c>
      <c r="W39" s="57">
        <f>(U39+S39)/2</f>
        <v>116.5</v>
      </c>
      <c r="X39" s="57">
        <f>(V39+T39)/2</f>
        <v>116.5</v>
      </c>
      <c r="Y39" s="21">
        <v>66.67</v>
      </c>
      <c r="Z39" s="21">
        <v>150</v>
      </c>
      <c r="AA39" s="21">
        <v>150</v>
      </c>
      <c r="AB39" s="21" t="s">
        <v>60</v>
      </c>
      <c r="AC39" s="21" t="s">
        <v>60</v>
      </c>
      <c r="AD39" s="21">
        <f t="shared" si="28"/>
        <v>150</v>
      </c>
      <c r="AE39" s="21">
        <f t="shared" si="28"/>
        <v>150</v>
      </c>
      <c r="AF39" s="21">
        <v>50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 x14ac:dyDescent="0.2">
      <c r="A40" s="14">
        <v>35</v>
      </c>
      <c r="B40" s="15" t="s">
        <v>49</v>
      </c>
      <c r="C40" s="21">
        <v>44</v>
      </c>
      <c r="D40" s="21">
        <v>79</v>
      </c>
      <c r="E40" s="21">
        <v>68.900000000000006</v>
      </c>
      <c r="F40" s="21">
        <v>104.9</v>
      </c>
      <c r="G40" s="21">
        <f t="shared" si="27"/>
        <v>56.45</v>
      </c>
      <c r="H40" s="21">
        <f t="shared" si="27"/>
        <v>91.95</v>
      </c>
      <c r="I40" s="21">
        <v>100</v>
      </c>
      <c r="J40" s="21">
        <v>78</v>
      </c>
      <c r="K40" s="21">
        <v>78</v>
      </c>
      <c r="L40" s="21">
        <v>99.9</v>
      </c>
      <c r="M40" s="21">
        <v>119.2</v>
      </c>
      <c r="N40" s="57">
        <f t="shared" ref="N40:O43" si="29">(L40+J40)/2</f>
        <v>88.95</v>
      </c>
      <c r="O40" s="57">
        <f t="shared" si="29"/>
        <v>98.6</v>
      </c>
      <c r="P40" s="21">
        <v>100</v>
      </c>
      <c r="Q40" s="21">
        <v>82</v>
      </c>
      <c r="R40" s="21">
        <v>107</v>
      </c>
      <c r="S40" s="21">
        <v>85</v>
      </c>
      <c r="T40" s="21">
        <v>95</v>
      </c>
      <c r="U40" s="21">
        <v>70</v>
      </c>
      <c r="V40" s="21">
        <v>110</v>
      </c>
      <c r="W40" s="57">
        <f t="shared" ref="W40:X40" si="30">(Q40+S40+U40)/3</f>
        <v>79</v>
      </c>
      <c r="X40" s="57">
        <f t="shared" si="30"/>
        <v>104</v>
      </c>
      <c r="Y40" s="21">
        <v>100</v>
      </c>
      <c r="Z40" s="21">
        <v>95</v>
      </c>
      <c r="AA40" s="21">
        <v>115</v>
      </c>
      <c r="AB40" s="21">
        <v>65</v>
      </c>
      <c r="AC40" s="21">
        <v>80</v>
      </c>
      <c r="AD40" s="21">
        <f>(Z40+AB40)/2</f>
        <v>80</v>
      </c>
      <c r="AE40" s="21">
        <f>(AA40+AC40)/2</f>
        <v>97.5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 x14ac:dyDescent="0.2">
      <c r="A41" s="14">
        <v>36</v>
      </c>
      <c r="B41" s="15" t="s">
        <v>50</v>
      </c>
      <c r="C41" s="21">
        <v>54</v>
      </c>
      <c r="D41" s="21">
        <v>57</v>
      </c>
      <c r="E41" s="21">
        <v>55.9</v>
      </c>
      <c r="F41" s="21">
        <v>55.9</v>
      </c>
      <c r="G41" s="21">
        <f t="shared" si="0"/>
        <v>54.95</v>
      </c>
      <c r="H41" s="21">
        <f t="shared" si="0"/>
        <v>56.45</v>
      </c>
      <c r="I41" s="21">
        <v>100</v>
      </c>
      <c r="J41" s="21">
        <v>90</v>
      </c>
      <c r="K41" s="21">
        <v>90</v>
      </c>
      <c r="L41" s="21">
        <v>84</v>
      </c>
      <c r="M41" s="21">
        <v>84</v>
      </c>
      <c r="N41" s="21">
        <f t="shared" si="29"/>
        <v>87</v>
      </c>
      <c r="O41" s="21">
        <f t="shared" si="29"/>
        <v>87</v>
      </c>
      <c r="P41" s="21">
        <v>100</v>
      </c>
      <c r="Q41" s="21" t="s">
        <v>60</v>
      </c>
      <c r="R41" s="21" t="s">
        <v>60</v>
      </c>
      <c r="S41" s="21">
        <v>75</v>
      </c>
      <c r="T41" s="21">
        <v>75</v>
      </c>
      <c r="U41" s="21">
        <v>70</v>
      </c>
      <c r="V41" s="21">
        <v>70</v>
      </c>
      <c r="W41" s="21">
        <f t="shared" ref="W41:X41" si="31">(S41+U41)/2</f>
        <v>72.5</v>
      </c>
      <c r="X41" s="21">
        <f t="shared" si="31"/>
        <v>72.5</v>
      </c>
      <c r="Y41" s="21">
        <v>66.67</v>
      </c>
      <c r="Z41" s="21">
        <v>110</v>
      </c>
      <c r="AA41" s="21">
        <v>120</v>
      </c>
      <c r="AB41" s="21" t="s">
        <v>60</v>
      </c>
      <c r="AC41" s="21" t="s">
        <v>60</v>
      </c>
      <c r="AD41" s="21">
        <f t="shared" ref="AD41:AE41" si="32">(Z41)/1</f>
        <v>110</v>
      </c>
      <c r="AE41" s="21">
        <f t="shared" si="32"/>
        <v>120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 x14ac:dyDescent="0.2">
      <c r="A42" s="14">
        <v>37</v>
      </c>
      <c r="B42" s="15" t="s">
        <v>51</v>
      </c>
      <c r="C42" s="21">
        <v>87</v>
      </c>
      <c r="D42" s="21">
        <v>129</v>
      </c>
      <c r="E42" s="21">
        <v>109.9</v>
      </c>
      <c r="F42" s="21">
        <v>329.9</v>
      </c>
      <c r="G42" s="21">
        <f t="shared" si="0"/>
        <v>98.45</v>
      </c>
      <c r="H42" s="21">
        <f>(D42+F42)/2</f>
        <v>229.45</v>
      </c>
      <c r="I42" s="21">
        <v>100</v>
      </c>
      <c r="J42" s="21">
        <v>232</v>
      </c>
      <c r="K42" s="21">
        <v>232</v>
      </c>
      <c r="L42" s="21">
        <v>347.2</v>
      </c>
      <c r="M42" s="21">
        <v>347.2</v>
      </c>
      <c r="N42" s="57">
        <f t="shared" ref="N42" si="33">(L42+J42)/2</f>
        <v>289.60000000000002</v>
      </c>
      <c r="O42" s="57">
        <f t="shared" ref="O42" si="34">(M42+K42)/2</f>
        <v>289.60000000000002</v>
      </c>
      <c r="P42" s="21">
        <v>100</v>
      </c>
      <c r="Q42" s="21">
        <v>107</v>
      </c>
      <c r="R42" s="21">
        <v>165</v>
      </c>
      <c r="S42" s="21">
        <v>160</v>
      </c>
      <c r="T42" s="21">
        <v>285</v>
      </c>
      <c r="U42" s="21">
        <v>190</v>
      </c>
      <c r="V42" s="21">
        <v>190</v>
      </c>
      <c r="W42" s="57">
        <f>(+Q42+S42+U42)/3</f>
        <v>152.33333333333334</v>
      </c>
      <c r="X42" s="57">
        <f>(T42+V42+R42)/3</f>
        <v>213.33333333333334</v>
      </c>
      <c r="Y42" s="21">
        <v>100</v>
      </c>
      <c r="Z42" s="21">
        <v>250</v>
      </c>
      <c r="AA42" s="21">
        <v>250</v>
      </c>
      <c r="AB42" s="21">
        <v>130</v>
      </c>
      <c r="AC42" s="21">
        <v>130</v>
      </c>
      <c r="AD42" s="21">
        <f>(Z42+AB42)/2</f>
        <v>190</v>
      </c>
      <c r="AE42" s="21">
        <f t="shared" ref="AE42" si="35">(AA42+AC42)/2</f>
        <v>190</v>
      </c>
      <c r="AF42" s="21">
        <v>100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 x14ac:dyDescent="0.2">
      <c r="A43" s="14">
        <v>38</v>
      </c>
      <c r="B43" s="15" t="s">
        <v>52</v>
      </c>
      <c r="C43" s="21">
        <v>109</v>
      </c>
      <c r="D43" s="21">
        <v>119</v>
      </c>
      <c r="E43" s="21">
        <v>84.9</v>
      </c>
      <c r="F43" s="21">
        <v>84.9</v>
      </c>
      <c r="G43" s="21">
        <f t="shared" si="0"/>
        <v>96.95</v>
      </c>
      <c r="H43" s="21">
        <f t="shared" si="0"/>
        <v>101.95</v>
      </c>
      <c r="I43" s="21">
        <v>100</v>
      </c>
      <c r="J43" s="21">
        <v>142</v>
      </c>
      <c r="K43" s="21">
        <v>142</v>
      </c>
      <c r="L43" s="21">
        <v>89.9</v>
      </c>
      <c r="M43" s="21">
        <v>89.9</v>
      </c>
      <c r="N43" s="21">
        <f>(L43+J43)/2</f>
        <v>115.95</v>
      </c>
      <c r="O43" s="21">
        <f t="shared" si="29"/>
        <v>115.95</v>
      </c>
      <c r="P43" s="21">
        <v>100</v>
      </c>
      <c r="Q43" s="21">
        <v>113</v>
      </c>
      <c r="R43" s="21">
        <v>113</v>
      </c>
      <c r="S43" s="21">
        <v>115</v>
      </c>
      <c r="T43" s="21">
        <v>115</v>
      </c>
      <c r="U43" s="21">
        <v>90</v>
      </c>
      <c r="V43" s="21">
        <v>90</v>
      </c>
      <c r="W43" s="57">
        <f>(Q43+S43+U43)/3</f>
        <v>106</v>
      </c>
      <c r="X43" s="57">
        <f>(R43+T43+V43)/3</f>
        <v>106</v>
      </c>
      <c r="Y43" s="21">
        <v>100</v>
      </c>
      <c r="Z43" s="21">
        <v>90</v>
      </c>
      <c r="AA43" s="21">
        <v>120</v>
      </c>
      <c r="AB43" s="21" t="s">
        <v>60</v>
      </c>
      <c r="AC43" s="21" t="s">
        <v>60</v>
      </c>
      <c r="AD43" s="21">
        <f t="shared" ref="AD43" si="36">(Z43)/1</f>
        <v>90</v>
      </c>
      <c r="AE43" s="21">
        <f t="shared" ref="AE43" si="37">(AA43)/1</f>
        <v>120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 x14ac:dyDescent="0.2">
      <c r="A44" s="14">
        <v>39</v>
      </c>
      <c r="B44" s="15" t="s">
        <v>53</v>
      </c>
      <c r="C44" s="21">
        <v>59</v>
      </c>
      <c r="D44" s="21">
        <v>74</v>
      </c>
      <c r="E44" s="21">
        <v>81.900000000000006</v>
      </c>
      <c r="F44" s="21">
        <v>81.900000000000006</v>
      </c>
      <c r="G44" s="21">
        <f>(C44+E44)/2</f>
        <v>70.45</v>
      </c>
      <c r="H44" s="21">
        <f>(D44+F44)/2</f>
        <v>77.95</v>
      </c>
      <c r="I44" s="21">
        <v>100</v>
      </c>
      <c r="J44" s="21">
        <v>127</v>
      </c>
      <c r="K44" s="21">
        <v>146</v>
      </c>
      <c r="L44" s="21">
        <v>99.9</v>
      </c>
      <c r="M44" s="21">
        <v>99.9</v>
      </c>
      <c r="N44" s="21">
        <f>(L44+J44)/2</f>
        <v>113.45</v>
      </c>
      <c r="O44" s="57">
        <f>(M44+K44)/2</f>
        <v>122.95</v>
      </c>
      <c r="P44" s="21">
        <v>100</v>
      </c>
      <c r="Q44" s="21">
        <v>107</v>
      </c>
      <c r="R44" s="21">
        <v>107</v>
      </c>
      <c r="S44" s="21">
        <v>115</v>
      </c>
      <c r="T44" s="21">
        <v>115</v>
      </c>
      <c r="U44" s="21">
        <v>100</v>
      </c>
      <c r="V44" s="21">
        <v>120</v>
      </c>
      <c r="W44" s="57">
        <f>(S44+Q44+U44)/3</f>
        <v>107.33333333333333</v>
      </c>
      <c r="X44" s="21">
        <f>(T44+R44+V44)/3</f>
        <v>114</v>
      </c>
      <c r="Y44" s="21">
        <v>100</v>
      </c>
      <c r="Z44" s="21">
        <v>110</v>
      </c>
      <c r="AA44" s="21">
        <v>125</v>
      </c>
      <c r="AB44" s="21">
        <v>88</v>
      </c>
      <c r="AC44" s="21">
        <v>120</v>
      </c>
      <c r="AD44" s="21">
        <f>(Z44+AB44)/2</f>
        <v>99</v>
      </c>
      <c r="AE44" s="21">
        <f>(AA44+AC44)/2</f>
        <v>122.5</v>
      </c>
      <c r="AF44" s="21">
        <v>100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 x14ac:dyDescent="0.2">
      <c r="A45" s="14">
        <v>40</v>
      </c>
      <c r="B45" s="15" t="s">
        <v>54</v>
      </c>
      <c r="C45" s="21">
        <v>51</v>
      </c>
      <c r="D45" s="21">
        <v>69</v>
      </c>
      <c r="E45" s="21">
        <v>48.7</v>
      </c>
      <c r="F45" s="21">
        <v>48.7</v>
      </c>
      <c r="G45" s="21">
        <f t="shared" si="0"/>
        <v>49.85</v>
      </c>
      <c r="H45" s="21">
        <f t="shared" si="0"/>
        <v>58.85</v>
      </c>
      <c r="I45" s="21">
        <v>100</v>
      </c>
      <c r="J45" s="21">
        <v>85</v>
      </c>
      <c r="K45" s="21">
        <v>85</v>
      </c>
      <c r="L45" s="21">
        <v>52.2</v>
      </c>
      <c r="M45" s="21">
        <v>67</v>
      </c>
      <c r="N45" s="21">
        <f t="shared" ref="N45:O45" si="38">(J45+L45)/2</f>
        <v>68.599999999999994</v>
      </c>
      <c r="O45" s="21">
        <f t="shared" si="38"/>
        <v>76</v>
      </c>
      <c r="P45" s="21">
        <v>100</v>
      </c>
      <c r="Q45" s="21">
        <v>58</v>
      </c>
      <c r="R45" s="21">
        <v>58</v>
      </c>
      <c r="S45" s="21">
        <v>65</v>
      </c>
      <c r="T45" s="21">
        <v>65</v>
      </c>
      <c r="U45" s="21">
        <v>60</v>
      </c>
      <c r="V45" s="21">
        <v>60</v>
      </c>
      <c r="W45" s="57">
        <f t="shared" ref="W45:X45" si="39">(Q45+S45+U45)/3</f>
        <v>61</v>
      </c>
      <c r="X45" s="57">
        <f t="shared" si="39"/>
        <v>61</v>
      </c>
      <c r="Y45" s="21">
        <v>100</v>
      </c>
      <c r="Z45" s="21">
        <v>56</v>
      </c>
      <c r="AA45" s="21">
        <v>56</v>
      </c>
      <c r="AB45" s="21">
        <v>72</v>
      </c>
      <c r="AC45" s="21">
        <v>72</v>
      </c>
      <c r="AD45" s="21">
        <f t="shared" ref="AD45:AE45" si="40">(Z45+AB45)/2</f>
        <v>64</v>
      </c>
      <c r="AE45" s="21">
        <f t="shared" si="40"/>
        <v>64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 x14ac:dyDescent="0.2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 x14ac:dyDescent="0.2">
      <c r="A47" s="1"/>
      <c r="B47" s="43" t="s">
        <v>76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7" x14ac:dyDescent="0.2">
      <c r="A48" s="1"/>
      <c r="B48" s="42" t="s">
        <v>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ht="14.25" customHeight="1" x14ac:dyDescent="0.2">
      <c r="A49" s="1"/>
      <c r="B49" s="42" t="s">
        <v>14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29.25" customHeight="1" x14ac:dyDescent="0.2">
      <c r="A50" s="1"/>
      <c r="B50" s="42" t="s">
        <v>72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ht="14.25" customHeight="1" x14ac:dyDescent="0.2">
      <c r="A51" s="1"/>
      <c r="B51" s="42" t="s">
        <v>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ht="16.5" customHeight="1" x14ac:dyDescent="0.2">
      <c r="A52" s="1"/>
      <c r="B52" s="42" t="s">
        <v>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80" zoomScaleNormal="80" workbookViewId="0">
      <selection activeCell="I12" sqref="I12"/>
    </sheetView>
  </sheetViews>
  <sheetFormatPr defaultRowHeight="15" x14ac:dyDescent="0.25"/>
  <cols>
    <col min="1" max="1" width="3.7109375" customWidth="1"/>
    <col min="2" max="2" width="27.28515625" customWidth="1"/>
  </cols>
  <sheetData>
    <row r="2" spans="1:18" ht="15.75" x14ac:dyDescent="0.25">
      <c r="A2" s="51" t="s">
        <v>79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1:18" x14ac:dyDescent="0.25">
      <c r="A4" s="52" t="s">
        <v>0</v>
      </c>
      <c r="B4" s="52" t="s">
        <v>4</v>
      </c>
      <c r="C4" s="53" t="s">
        <v>5</v>
      </c>
      <c r="D4" s="53"/>
      <c r="E4" s="53"/>
      <c r="F4" s="54" t="s">
        <v>6</v>
      </c>
      <c r="G4" s="54"/>
      <c r="H4" s="54"/>
      <c r="I4" s="55" t="s">
        <v>62</v>
      </c>
      <c r="J4" s="55"/>
      <c r="K4" s="55"/>
      <c r="L4" s="55" t="s">
        <v>63</v>
      </c>
      <c r="M4" s="55"/>
      <c r="N4" s="55"/>
      <c r="O4" s="56" t="s">
        <v>64</v>
      </c>
      <c r="P4" s="56"/>
      <c r="Q4" s="56"/>
    </row>
    <row r="5" spans="1:18" x14ac:dyDescent="0.25">
      <c r="A5" s="52"/>
      <c r="B5" s="52"/>
      <c r="C5" s="49" t="s">
        <v>65</v>
      </c>
      <c r="D5" s="49"/>
      <c r="E5" s="50" t="s">
        <v>66</v>
      </c>
      <c r="F5" s="49" t="s">
        <v>65</v>
      </c>
      <c r="G5" s="49"/>
      <c r="H5" s="50" t="s">
        <v>66</v>
      </c>
      <c r="I5" s="49" t="s">
        <v>65</v>
      </c>
      <c r="J5" s="49"/>
      <c r="K5" s="50" t="s">
        <v>66</v>
      </c>
      <c r="L5" s="49" t="s">
        <v>65</v>
      </c>
      <c r="M5" s="49"/>
      <c r="N5" s="50" t="s">
        <v>66</v>
      </c>
      <c r="O5" s="52" t="s">
        <v>67</v>
      </c>
      <c r="P5" s="52"/>
      <c r="Q5" s="50" t="s">
        <v>66</v>
      </c>
    </row>
    <row r="6" spans="1:18" ht="24.75" customHeight="1" x14ac:dyDescent="0.25">
      <c r="A6" s="52"/>
      <c r="B6" s="52"/>
      <c r="C6" s="11" t="s">
        <v>68</v>
      </c>
      <c r="D6" s="11" t="s">
        <v>69</v>
      </c>
      <c r="E6" s="50"/>
      <c r="F6" s="11" t="s">
        <v>68</v>
      </c>
      <c r="G6" s="11" t="s">
        <v>69</v>
      </c>
      <c r="H6" s="50"/>
      <c r="I6" s="11" t="s">
        <v>68</v>
      </c>
      <c r="J6" s="11" t="s">
        <v>69</v>
      </c>
      <c r="K6" s="50"/>
      <c r="L6" s="10" t="s">
        <v>68</v>
      </c>
      <c r="M6" s="10" t="s">
        <v>69</v>
      </c>
      <c r="N6" s="50"/>
      <c r="O6" s="11" t="s">
        <v>68</v>
      </c>
      <c r="P6" s="11" t="s">
        <v>69</v>
      </c>
      <c r="Q6" s="50"/>
    </row>
    <row r="7" spans="1:18" ht="27.75" customHeight="1" x14ac:dyDescent="0.25">
      <c r="A7" s="3">
        <v>1</v>
      </c>
      <c r="B7" s="4" t="s">
        <v>15</v>
      </c>
      <c r="C7" s="8">
        <f>'Форма мониторинга МО '!G6</f>
        <v>40.6</v>
      </c>
      <c r="D7" s="8">
        <f>'Форма мониторинга МО '!H6</f>
        <v>61.95</v>
      </c>
      <c r="E7" s="8">
        <f>'Форма мониторинга МО '!I6</f>
        <v>100</v>
      </c>
      <c r="F7" s="8">
        <f>'Форма мониторинга МО '!N6</f>
        <v>23</v>
      </c>
      <c r="G7" s="8">
        <f>'Форма мониторинга МО '!O6</f>
        <v>33.549999999999997</v>
      </c>
      <c r="H7" s="8">
        <f>'Форма мониторинга МО '!P6</f>
        <v>100</v>
      </c>
      <c r="I7" s="8">
        <f>'Форма мониторинга МО '!W6</f>
        <v>31</v>
      </c>
      <c r="J7" s="8">
        <f>'Форма мониторинга МО '!X6</f>
        <v>40.333333333333336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44.25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 x14ac:dyDescent="0.25">
      <c r="A8" s="3">
        <v>2</v>
      </c>
      <c r="B8" s="4" t="s">
        <v>16</v>
      </c>
      <c r="C8" s="8">
        <f>'Форма мониторинга МО '!G7</f>
        <v>30.85</v>
      </c>
      <c r="D8" s="8">
        <f>'Форма мониторинга МО '!H7</f>
        <v>104.45</v>
      </c>
      <c r="E8" s="8">
        <f>'Форма мониторинга МО '!I7</f>
        <v>100</v>
      </c>
      <c r="F8" s="8">
        <f>'Форма мониторинга МО '!N7</f>
        <v>53.849999999999994</v>
      </c>
      <c r="G8" s="8">
        <f>'Форма мониторинга МО '!O7</f>
        <v>91.05</v>
      </c>
      <c r="H8" s="8">
        <f>'Форма мониторинга МО '!P7</f>
        <v>100</v>
      </c>
      <c r="I8" s="8">
        <f>'Форма мониторинга МО '!W7</f>
        <v>52.629999999999995</v>
      </c>
      <c r="J8" s="8">
        <f>'Форма мониторинга МО '!X7</f>
        <v>74.663333333333327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 x14ac:dyDescent="0.25">
      <c r="A9" s="3">
        <v>3</v>
      </c>
      <c r="B9" s="4" t="s">
        <v>17</v>
      </c>
      <c r="C9" s="8">
        <f>'Форма мониторинга МО '!G8</f>
        <v>20.95</v>
      </c>
      <c r="D9" s="8">
        <f>'Форма мониторинга МО '!H8</f>
        <v>74.45</v>
      </c>
      <c r="E9" s="8">
        <f>'Форма мониторинга МО '!I8</f>
        <v>100</v>
      </c>
      <c r="F9" s="8">
        <f>'Форма мониторинга МО '!N8</f>
        <v>29.7</v>
      </c>
      <c r="G9" s="8">
        <f>'Форма мониторинга МО '!O8</f>
        <v>66.2</v>
      </c>
      <c r="H9" s="8">
        <f>'Форма мониторинга МО '!P8</f>
        <v>100</v>
      </c>
      <c r="I9" s="8">
        <f>'Форма мониторинга МО '!W8</f>
        <v>40.663333333333334</v>
      </c>
      <c r="J9" s="8">
        <f>'Форма мониторинга МО '!X8</f>
        <v>53.99666666666667</v>
      </c>
      <c r="K9" s="8">
        <f>'Форма мониторинга МО '!Y8</f>
        <v>100</v>
      </c>
      <c r="L9" s="8">
        <f>'Форма мониторинга МО '!AD8</f>
        <v>51.11</v>
      </c>
      <c r="M9" s="8">
        <f>'Форма мониторинга МО '!AE8</f>
        <v>51.11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 x14ac:dyDescent="0.25">
      <c r="A10" s="3">
        <v>4</v>
      </c>
      <c r="B10" s="4" t="s">
        <v>18</v>
      </c>
      <c r="C10" s="8">
        <f>'Форма мониторинга МО '!G9</f>
        <v>26.47</v>
      </c>
      <c r="D10" s="8">
        <f>'Форма мониторинга МО '!H9</f>
        <v>134.34</v>
      </c>
      <c r="E10" s="8">
        <f>'Форма мониторинга МО '!I9</f>
        <v>100</v>
      </c>
      <c r="F10" s="8">
        <f>'Форма мониторинга МО '!N9</f>
        <v>34.1</v>
      </c>
      <c r="G10" s="8">
        <f>'Форма мониторинга МО '!O9</f>
        <v>116.44999999999999</v>
      </c>
      <c r="H10" s="8">
        <f>'Форма мониторинга МО '!P9</f>
        <v>100</v>
      </c>
      <c r="I10" s="8">
        <f>'Форма мониторинга МО '!W9</f>
        <v>47.553333333333335</v>
      </c>
      <c r="J10" s="8">
        <f>'Форма мониторинга МО '!X9</f>
        <v>86.220000000000013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57.5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 x14ac:dyDescent="0.25">
      <c r="A11" s="3">
        <v>5</v>
      </c>
      <c r="B11" s="23" t="s">
        <v>19</v>
      </c>
      <c r="C11" s="8">
        <f>'Форма мониторинга МО '!G10</f>
        <v>47.45</v>
      </c>
      <c r="D11" s="8">
        <f>'Форма мониторинга МО '!H10</f>
        <v>115.45</v>
      </c>
      <c r="E11" s="8">
        <f>'Форма мониторинга МО '!I10</f>
        <v>100</v>
      </c>
      <c r="F11" s="8">
        <f>'Форма мониторинга МО '!N10</f>
        <v>68.900000000000006</v>
      </c>
      <c r="G11" s="8">
        <f>'Форма мониторинга МО '!O10</f>
        <v>114.15</v>
      </c>
      <c r="H11" s="8">
        <f>'Форма мониторинга МО '!P10</f>
        <v>100</v>
      </c>
      <c r="I11" s="8">
        <f>'Форма мониторинга МО '!W10</f>
        <v>82.75</v>
      </c>
      <c r="J11" s="8">
        <f>'Форма мониторинга МО '!X10</f>
        <v>93.666666666666671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 x14ac:dyDescent="0.25">
      <c r="A12" s="3">
        <v>6</v>
      </c>
      <c r="B12" s="4" t="s">
        <v>20</v>
      </c>
      <c r="C12" s="8">
        <f>'Форма мониторинга МО '!G11</f>
        <v>39.299999999999997</v>
      </c>
      <c r="D12" s="8">
        <f>'Форма мониторинга МО '!H11</f>
        <v>42.8</v>
      </c>
      <c r="E12" s="8">
        <f>'Форма мониторинга МО '!I11</f>
        <v>100</v>
      </c>
      <c r="F12" s="8">
        <f>'Форма мониторинга МО '!N11</f>
        <v>45.05</v>
      </c>
      <c r="G12" s="8">
        <f>'Форма мониторинга МО '!O11</f>
        <v>45.05</v>
      </c>
      <c r="H12" s="8">
        <f>'Форма мониторинга МО '!P11</f>
        <v>100</v>
      </c>
      <c r="I12" s="8">
        <f>'Форма мониторинга МО '!W11</f>
        <v>46</v>
      </c>
      <c r="J12" s="8">
        <f>'Форма мониторинга МО '!X11</f>
        <v>47.146666666666668</v>
      </c>
      <c r="K12" s="8">
        <f>'Форма мониторинга МО '!Y11</f>
        <v>100</v>
      </c>
      <c r="L12" s="8">
        <f>'Форма мониторинга МО '!AD11</f>
        <v>50</v>
      </c>
      <c r="M12" s="8">
        <f>'Форма мониторинга МО '!AE11</f>
        <v>50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 x14ac:dyDescent="0.25">
      <c r="A13" s="3">
        <v>7</v>
      </c>
      <c r="B13" s="4" t="s">
        <v>21</v>
      </c>
      <c r="C13" s="8">
        <f>'Форма мониторинга МО '!G12</f>
        <v>10.85</v>
      </c>
      <c r="D13" s="8">
        <f>'Форма мониторинга МО '!H12</f>
        <v>15.35</v>
      </c>
      <c r="E13" s="8">
        <f>'Форма мониторинга МО '!I12</f>
        <v>100</v>
      </c>
      <c r="F13" s="8">
        <f>'Форма мониторинга МО '!N12</f>
        <v>11.75</v>
      </c>
      <c r="G13" s="8">
        <f>'Форма мониторинга МО '!O12</f>
        <v>15.15</v>
      </c>
      <c r="H13" s="8">
        <f>'Форма мониторинга МО '!P12</f>
        <v>100</v>
      </c>
      <c r="I13" s="8">
        <f>'Форма мониторинга МО '!W12</f>
        <v>16.666666666666668</v>
      </c>
      <c r="J13" s="8">
        <f>'Форма мониторинга МО '!X12</f>
        <v>21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 x14ac:dyDescent="0.25">
      <c r="A14" s="3">
        <v>8</v>
      </c>
      <c r="B14" s="4" t="s">
        <v>22</v>
      </c>
      <c r="C14" s="8">
        <f>'Форма мониторинга МО '!G13</f>
        <v>294.5</v>
      </c>
      <c r="D14" s="8">
        <f>'Форма мониторинга МО '!H13</f>
        <v>1442.5</v>
      </c>
      <c r="E14" s="8">
        <f>'Форма мониторинга МО '!I13</f>
        <v>100</v>
      </c>
      <c r="F14" s="8">
        <f>'Форма мониторинга МО '!N13</f>
        <v>421</v>
      </c>
      <c r="G14" s="8">
        <f>'Форма мониторинга МО '!O13</f>
        <v>1475.5</v>
      </c>
      <c r="H14" s="8">
        <f>'Форма мониторинга МО '!P13</f>
        <v>100</v>
      </c>
      <c r="I14" s="8">
        <f>'Форма мониторинга МО '!W13</f>
        <v>386.66666666666669</v>
      </c>
      <c r="J14" s="8">
        <f>'Форма мониторинга МО '!X13</f>
        <v>1290</v>
      </c>
      <c r="K14" s="8">
        <f>'Форма мониторинга МО '!Y13</f>
        <v>100</v>
      </c>
      <c r="L14" s="8">
        <f>'Форма мониторинга МО '!AD13</f>
        <v>209</v>
      </c>
      <c r="M14" s="8">
        <f>'Форма мониторинга МО '!AE13</f>
        <v>617.5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 x14ac:dyDescent="0.25">
      <c r="A15" s="3">
        <v>9</v>
      </c>
      <c r="B15" s="4" t="s">
        <v>23</v>
      </c>
      <c r="C15" s="8">
        <f>'Форма мониторинга МО '!G14</f>
        <v>19.5</v>
      </c>
      <c r="D15" s="8">
        <f>'Форма мониторинга МО '!H14</f>
        <v>42.5</v>
      </c>
      <c r="E15" s="8">
        <f>'Форма мониторинга МО '!I14</f>
        <v>50</v>
      </c>
      <c r="F15" s="8">
        <f>'Форма мониторинга МО '!N14</f>
        <v>42.2</v>
      </c>
      <c r="G15" s="8">
        <f>'Форма мониторинга МО '!O14</f>
        <v>95.5</v>
      </c>
      <c r="H15" s="8">
        <f>'Форма мониторинга МО '!P14</f>
        <v>100</v>
      </c>
      <c r="I15" s="8">
        <f>'Форма мониторинга МО '!W14</f>
        <v>47.5</v>
      </c>
      <c r="J15" s="8">
        <f>'Форма мониторинга МО '!X14</f>
        <v>62.5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 x14ac:dyDescent="0.25">
      <c r="A16" s="3">
        <v>10</v>
      </c>
      <c r="B16" s="4" t="s">
        <v>24</v>
      </c>
      <c r="C16" s="8">
        <f>'Форма мониторинга МО '!G15</f>
        <v>168.125</v>
      </c>
      <c r="D16" s="8">
        <f>'Форма мониторинга МО '!H15</f>
        <v>554.9</v>
      </c>
      <c r="E16" s="8">
        <f>'Форма мониторинга МО '!I15</f>
        <v>100</v>
      </c>
      <c r="F16" s="8">
        <f>'Форма мониторинга МО '!N15</f>
        <v>217.5</v>
      </c>
      <c r="G16" s="8">
        <f>'Форма мониторинга МО '!O15</f>
        <v>441.9</v>
      </c>
      <c r="H16" s="8">
        <f>'Форма мониторинга МО '!P15</f>
        <v>100</v>
      </c>
      <c r="I16" s="8">
        <f>'Форма мониторинга МО '!W15</f>
        <v>173.33333333333334</v>
      </c>
      <c r="J16" s="8">
        <f>'Форма мониторинга МО '!X15</f>
        <v>373</v>
      </c>
      <c r="K16" s="8">
        <f>'Форма мониторинга МО '!Y15</f>
        <v>100</v>
      </c>
      <c r="L16" s="8">
        <f>'Форма мониторинга МО '!AD15</f>
        <v>260</v>
      </c>
      <c r="M16" s="8">
        <f>'Форма мониторинга МО '!AE15</f>
        <v>336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 x14ac:dyDescent="0.25">
      <c r="A17" s="3">
        <v>11</v>
      </c>
      <c r="B17" s="4" t="s">
        <v>25</v>
      </c>
      <c r="C17" s="8">
        <f>'Форма мониторинга МО '!G16</f>
        <v>143.875</v>
      </c>
      <c r="D17" s="8">
        <f>'Форма мониторинга МО '!H16</f>
        <v>854.93000000000006</v>
      </c>
      <c r="E17" s="8">
        <f>'Форма мониторинга МО '!I16</f>
        <v>100</v>
      </c>
      <c r="F17" s="8">
        <f>'Форма мониторинга МО '!N16</f>
        <v>288.10000000000002</v>
      </c>
      <c r="G17" s="8">
        <f>'Форма мониторинга МО '!O16</f>
        <v>563.28</v>
      </c>
      <c r="H17" s="8">
        <f>'Форма мониторинга МО '!P16</f>
        <v>100</v>
      </c>
      <c r="I17" s="8">
        <f>'Форма мониторинга МО '!W16</f>
        <v>225.66666666666666</v>
      </c>
      <c r="J17" s="8">
        <f>'Форма мониторинга МО '!X16</f>
        <v>476.33333333333331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 x14ac:dyDescent="0.25">
      <c r="A18" s="3">
        <v>12</v>
      </c>
      <c r="B18" s="4" t="s">
        <v>26</v>
      </c>
      <c r="C18" s="8">
        <f>'Форма мониторинга МО '!G17</f>
        <v>528.75</v>
      </c>
      <c r="D18" s="8">
        <f>'Форма мониторинга МО '!H17</f>
        <v>947.5</v>
      </c>
      <c r="E18" s="8">
        <f>'Форма мониторинга МО '!I17</f>
        <v>100</v>
      </c>
      <c r="F18" s="8">
        <f>'Форма мониторинга МО '!N17</f>
        <v>679.85</v>
      </c>
      <c r="G18" s="8">
        <f>'Форма мониторинга МО '!O17</f>
        <v>771.7</v>
      </c>
      <c r="H18" s="8">
        <f>'Форма мониторинга МО '!P17</f>
        <v>100</v>
      </c>
      <c r="I18" s="8">
        <f>'Форма мониторинга МО '!W17</f>
        <v>477.77333333333331</v>
      </c>
      <c r="J18" s="8">
        <f>'Форма мониторинга МО '!X17</f>
        <v>705.55333333333328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690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 x14ac:dyDescent="0.25">
      <c r="A19" s="3">
        <v>13</v>
      </c>
      <c r="B19" s="4" t="s">
        <v>27</v>
      </c>
      <c r="C19" s="8">
        <f>'Форма мониторинга МО '!G18</f>
        <v>407</v>
      </c>
      <c r="D19" s="8">
        <f>'Форма мониторинга МО '!H18</f>
        <v>407</v>
      </c>
      <c r="E19" s="8">
        <f>'Форма мониторинга МО '!I18</f>
        <v>50</v>
      </c>
      <c r="F19" s="8">
        <f>'Форма мониторинга МО '!N18</f>
        <v>648</v>
      </c>
      <c r="G19" s="8">
        <f>'Форма мониторинга МО '!O18</f>
        <v>648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 x14ac:dyDescent="0.25">
      <c r="A20" s="3">
        <v>14</v>
      </c>
      <c r="B20" s="4" t="s">
        <v>28</v>
      </c>
      <c r="C20" s="8">
        <f>'Форма мониторинга МО '!G19</f>
        <v>339</v>
      </c>
      <c r="D20" s="8">
        <f>'Форма мониторинга МО '!H19</f>
        <v>364</v>
      </c>
      <c r="E20" s="8">
        <f>'Форма мониторинга МО '!I19</f>
        <v>100</v>
      </c>
      <c r="F20" s="8">
        <f>'Форма мониторинга МО '!N19</f>
        <v>259.3</v>
      </c>
      <c r="G20" s="8">
        <f>'Форма мониторинга МО '!O19</f>
        <v>336.4</v>
      </c>
      <c r="H20" s="8">
        <f>'Форма мониторинга МО '!P19</f>
        <v>50</v>
      </c>
      <c r="I20" s="8">
        <f>'Форма мониторинга МО '!W19</f>
        <v>240</v>
      </c>
      <c r="J20" s="8">
        <f>'Форма мониторинга МО '!X19</f>
        <v>280</v>
      </c>
      <c r="K20" s="8">
        <f>'Форма мониторинга МО '!Y19</f>
        <v>66.67</v>
      </c>
      <c r="L20" s="8">
        <f>'Форма мониторинга МО '!AD19</f>
        <v>170</v>
      </c>
      <c r="M20" s="8">
        <f>'Форма мониторинга МО '!AE19</f>
        <v>330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 x14ac:dyDescent="0.25">
      <c r="A21" s="3">
        <v>15</v>
      </c>
      <c r="B21" s="4" t="s">
        <v>29</v>
      </c>
      <c r="C21" s="8">
        <f>'Форма мониторинга МО '!G20</f>
        <v>124.45</v>
      </c>
      <c r="D21" s="8">
        <f>'Форма мониторинга МО '!H20</f>
        <v>153.4</v>
      </c>
      <c r="E21" s="8">
        <f>'Форма мониторинга МО '!I20</f>
        <v>100</v>
      </c>
      <c r="F21" s="8">
        <f>'Форма мониторинга МО '!N20</f>
        <v>119.95</v>
      </c>
      <c r="G21" s="8">
        <f>'Форма мониторинга МО '!O20</f>
        <v>226</v>
      </c>
      <c r="H21" s="8">
        <f>'Форма мониторинга МО '!P20</f>
        <v>100</v>
      </c>
      <c r="I21" s="8">
        <f>'Форма мониторинга МО '!W20</f>
        <v>123.33333333333333</v>
      </c>
      <c r="J21" s="8">
        <f>'Форма мониторинга МО '!X20</f>
        <v>245</v>
      </c>
      <c r="K21" s="8">
        <f>'Форма мониторинга МО '!Y20</f>
        <v>100</v>
      </c>
      <c r="L21" s="8">
        <f>'Форма мониторинга МО '!AD20</f>
        <v>145</v>
      </c>
      <c r="M21" s="8">
        <f>'Форма мониторинга МО '!AE20</f>
        <v>170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 x14ac:dyDescent="0.25">
      <c r="A22" s="3">
        <v>16</v>
      </c>
      <c r="B22" s="4" t="s">
        <v>30</v>
      </c>
      <c r="C22" s="8">
        <f>'Форма мониторинга МО '!G21</f>
        <v>101.075</v>
      </c>
      <c r="D22" s="8">
        <f>'Форма мониторинга МО '!H21</f>
        <v>336.2</v>
      </c>
      <c r="E22" s="8">
        <f>'Форма мониторинга МО '!I21</f>
        <v>100</v>
      </c>
      <c r="F22" s="8">
        <f>'Форма мониторинга МО '!N21</f>
        <v>114.3</v>
      </c>
      <c r="G22" s="8">
        <f>'Форма мониторинга МО '!O21</f>
        <v>333.8</v>
      </c>
      <c r="H22" s="8">
        <f>'Форма мониторинга МО '!P21</f>
        <v>100</v>
      </c>
      <c r="I22" s="8">
        <f>'Форма мониторинга МО '!W21</f>
        <v>70.666666666666671</v>
      </c>
      <c r="J22" s="8">
        <f>'Форма мониторинга МО '!X21</f>
        <v>615.66666666666663</v>
      </c>
      <c r="K22" s="8">
        <f>'Форма мониторинга МО '!Y21</f>
        <v>100</v>
      </c>
      <c r="L22" s="8">
        <f>'Форма мониторинга МО '!AD21</f>
        <v>76.5</v>
      </c>
      <c r="M22" s="8">
        <f>'Форма мониторинга МО '!AE21</f>
        <v>205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 x14ac:dyDescent="0.25">
      <c r="A23" s="3">
        <v>17</v>
      </c>
      <c r="B23" s="4" t="s">
        <v>31</v>
      </c>
      <c r="C23" s="8">
        <f>'Форма мониторинга МО '!G22</f>
        <v>464.75</v>
      </c>
      <c r="D23" s="8">
        <f>'Форма мониторинга МО '!H22</f>
        <v>498.08000000000004</v>
      </c>
      <c r="E23" s="8">
        <f>'Форма мониторинга МО '!I22</f>
        <v>100</v>
      </c>
      <c r="F23" s="8">
        <f>'Форма мониторинга МО '!N22</f>
        <v>294.45</v>
      </c>
      <c r="G23" s="8">
        <f>'Форма мониторинга МО '!O22</f>
        <v>446.3</v>
      </c>
      <c r="H23" s="8">
        <f>'Форма мониторинга МО '!P22</f>
        <v>100</v>
      </c>
      <c r="I23" s="8">
        <f>'Форма мониторинга МО '!W22</f>
        <v>255.66666666666666</v>
      </c>
      <c r="J23" s="8">
        <f>'Форма мониторинга МО '!X22</f>
        <v>384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 x14ac:dyDescent="0.25">
      <c r="A24" s="3">
        <v>18</v>
      </c>
      <c r="B24" s="4" t="s">
        <v>32</v>
      </c>
      <c r="C24" s="8">
        <f>'Форма мониторинга МО '!G23</f>
        <v>175.82999999999998</v>
      </c>
      <c r="D24" s="8">
        <f>'Форма мониторинга МО '!H23</f>
        <v>169.65</v>
      </c>
      <c r="E24" s="8">
        <f>'Форма мониторинга МО '!I23</f>
        <v>100</v>
      </c>
      <c r="F24" s="8">
        <f>'Форма мониторинга МО '!N23</f>
        <v>177.45</v>
      </c>
      <c r="G24" s="8">
        <f>'Форма мониторинга МО '!O23</f>
        <v>272</v>
      </c>
      <c r="H24" s="8">
        <f>'Форма мониторинга МО '!P23</f>
        <v>100</v>
      </c>
      <c r="I24" s="8">
        <f>'Форма мониторинга МО '!W23</f>
        <v>151.66666666666666</v>
      </c>
      <c r="J24" s="8">
        <f>'Форма мониторинга МО '!X23</f>
        <v>195</v>
      </c>
      <c r="K24" s="8">
        <f>'Форма мониторинга МО '!Y23</f>
        <v>100</v>
      </c>
      <c r="L24" s="8">
        <f>'Форма мониторинга МО '!AD23</f>
        <v>175</v>
      </c>
      <c r="M24" s="8">
        <f>'Форма мониторинга МО '!AE23</f>
        <v>227.5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 x14ac:dyDescent="0.25">
      <c r="A25" s="3">
        <v>19</v>
      </c>
      <c r="B25" s="4" t="s">
        <v>33</v>
      </c>
      <c r="C25" s="8">
        <f>'Форма мониторинга МО '!G24</f>
        <v>30.25</v>
      </c>
      <c r="D25" s="8">
        <f>'Форма мониторинга МО '!H24</f>
        <v>119.45</v>
      </c>
      <c r="E25" s="8">
        <f>'Форма мониторинга МО '!I24</f>
        <v>100</v>
      </c>
      <c r="F25" s="8">
        <f>'Форма мониторинга МО '!N24</f>
        <v>45.1</v>
      </c>
      <c r="G25" s="8">
        <f>'Форма мониторинга МО '!O24</f>
        <v>192.4</v>
      </c>
      <c r="H25" s="8">
        <f>'Форма мониторинга МО '!P24</f>
        <v>100</v>
      </c>
      <c r="I25" s="8">
        <f>'Форма мониторинга МО '!W24</f>
        <v>30.666666666666668</v>
      </c>
      <c r="J25" s="8">
        <f>'Форма мониторинга МО '!X24</f>
        <v>118.66666666666667</v>
      </c>
      <c r="K25" s="8">
        <f>'Форма мониторинга МО '!Y24</f>
        <v>100</v>
      </c>
      <c r="L25" s="8">
        <f>'Форма мониторинга МО '!AD24</f>
        <v>30</v>
      </c>
      <c r="M25" s="8">
        <f>'Форма мониторинга МО '!AE24</f>
        <v>130</v>
      </c>
      <c r="N25" s="8">
        <f>'Форма мониторинга МО '!AF24</f>
        <v>50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 x14ac:dyDescent="0.25">
      <c r="A26" s="3">
        <v>20</v>
      </c>
      <c r="B26" s="4" t="s">
        <v>34</v>
      </c>
      <c r="C26" s="8">
        <f>'Форма мониторинга МО '!G25</f>
        <v>44.09</v>
      </c>
      <c r="D26" s="8">
        <f>'Форма мониторинга МО '!H25</f>
        <v>97.240000000000009</v>
      </c>
      <c r="E26" s="8">
        <f>'Форма мониторинга МО '!I25</f>
        <v>100</v>
      </c>
      <c r="F26" s="8">
        <f>'Форма мониторинга МО '!N25</f>
        <v>52.855000000000004</v>
      </c>
      <c r="G26" s="8">
        <f>'Форма мониторинга МО '!O25</f>
        <v>101.13999999999999</v>
      </c>
      <c r="H26" s="8">
        <f>'Форма мониторинга МО '!P25</f>
        <v>100</v>
      </c>
      <c r="I26" s="8">
        <f>'Форма мониторинга МО '!W25</f>
        <v>74.283333333333317</v>
      </c>
      <c r="J26" s="8">
        <f>'Форма мониторинга МО '!X25</f>
        <v>77.853333333333325</v>
      </c>
      <c r="K26" s="8">
        <f>'Форма мониторинга МО '!Y25</f>
        <v>100</v>
      </c>
      <c r="L26" s="8">
        <f>'Форма мониторинга МО '!AD25</f>
        <v>81.16</v>
      </c>
      <c r="M26" s="8">
        <f>'Форма мониторинга МО '!AE25</f>
        <v>98.55</v>
      </c>
      <c r="N26" s="8">
        <f>'Форма мониторинга МО '!AF25</f>
        <v>50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 x14ac:dyDescent="0.25">
      <c r="A27" s="3">
        <v>21</v>
      </c>
      <c r="B27" s="4" t="s">
        <v>35</v>
      </c>
      <c r="C27" s="8">
        <f>'Форма мониторинга МО '!G26</f>
        <v>27.99</v>
      </c>
      <c r="D27" s="8">
        <f>'Форма мониторинга МО '!H26</f>
        <v>60.3</v>
      </c>
      <c r="E27" s="8">
        <f>'Форма мониторинга МО '!I26</f>
        <v>100</v>
      </c>
      <c r="F27" s="8">
        <f>'Форма мониторинга МО '!N26</f>
        <v>33.840000000000003</v>
      </c>
      <c r="G27" s="8">
        <f>'Форма мониторинга МО '!O26</f>
        <v>53.92</v>
      </c>
      <c r="H27" s="8">
        <f>'Форма мониторинга МО '!P26</f>
        <v>100</v>
      </c>
      <c r="I27" s="8">
        <f>'Форма мониторинга МО '!W26</f>
        <v>41.51</v>
      </c>
      <c r="J27" s="8">
        <f>'Форма мониторинга МО '!X26</f>
        <v>44.843333333333334</v>
      </c>
      <c r="K27" s="8">
        <f>'Форма мониторинга МО '!Y26</f>
        <v>100</v>
      </c>
      <c r="L27" s="8">
        <f>'Форма мониторинга МО '!AD26</f>
        <v>38.24</v>
      </c>
      <c r="M27" s="8">
        <f>'Форма мониторинга МО '!AE26</f>
        <v>45.59</v>
      </c>
      <c r="N27" s="8">
        <f>'Форма мониторинга МО '!AF26</f>
        <v>50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 x14ac:dyDescent="0.25">
      <c r="A28" s="3">
        <v>22</v>
      </c>
      <c r="B28" s="4" t="s">
        <v>36</v>
      </c>
      <c r="C28" s="8">
        <f>'Форма мониторинга МО '!G27</f>
        <v>31.95</v>
      </c>
      <c r="D28" s="8">
        <f>'Форма мониторинга МО '!H27</f>
        <v>77.45</v>
      </c>
      <c r="E28" s="8">
        <f>'Форма мониторинга МО '!I27</f>
        <v>100</v>
      </c>
      <c r="F28" s="8">
        <f>'Форма мониторинга МО '!N27</f>
        <v>42.95</v>
      </c>
      <c r="G28" s="8">
        <f>'Форма мониторинга МО '!O27</f>
        <v>85.95</v>
      </c>
      <c r="H28" s="8">
        <f>'Форма мониторинга МО '!P27</f>
        <v>100</v>
      </c>
      <c r="I28" s="8">
        <f>'Форма мониторинга МО '!W27</f>
        <v>44.333333333333336</v>
      </c>
      <c r="J28" s="8">
        <f>'Форма мониторинга МО '!X27</f>
        <v>64.073333333333338</v>
      </c>
      <c r="K28" s="8">
        <f>'Форма мониторинга МО '!Y27</f>
        <v>100</v>
      </c>
      <c r="L28" s="8">
        <f>'Форма мониторинга МО '!AD27</f>
        <v>48.164999999999999</v>
      </c>
      <c r="M28" s="8">
        <f>'Форма мониторинга МО '!AE27</f>
        <v>59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 x14ac:dyDescent="0.25">
      <c r="A29" s="3">
        <v>23</v>
      </c>
      <c r="B29" s="4" t="s">
        <v>37</v>
      </c>
      <c r="C29" s="8">
        <f>'Форма мониторинга МО '!G28</f>
        <v>267.89999999999998</v>
      </c>
      <c r="D29" s="8">
        <f>'Форма мониторинга МО '!H28</f>
        <v>452.25</v>
      </c>
      <c r="E29" s="8">
        <f>'Форма мониторинга МО '!I28</f>
        <v>100</v>
      </c>
      <c r="F29" s="8">
        <f>'Форма мониторинга МО '!N28</f>
        <v>120</v>
      </c>
      <c r="G29" s="8">
        <f>'Форма мониторинга МО '!O28</f>
        <v>186.2</v>
      </c>
      <c r="H29" s="8">
        <f>'Форма мониторинга МО '!P28</f>
        <v>100</v>
      </c>
      <c r="I29" s="8">
        <f>'Форма мониторинга МО '!W28</f>
        <v>123.33333333333333</v>
      </c>
      <c r="J29" s="8">
        <f>'Форма мониторинга МО '!X28</f>
        <v>163.33333333333334</v>
      </c>
      <c r="K29" s="8">
        <f>'Форма мониторинга МО '!Y28</f>
        <v>100</v>
      </c>
      <c r="L29" s="8">
        <f>'Форма мониторинга МО '!AD28</f>
        <v>125</v>
      </c>
      <c r="M29" s="8">
        <f>'Форма мониторинга МО '!AE28</f>
        <v>130</v>
      </c>
      <c r="N29" s="8">
        <f>'Форма мониторинга МО '!AF28</f>
        <v>100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 x14ac:dyDescent="0.25">
      <c r="A30" s="3">
        <v>24</v>
      </c>
      <c r="B30" s="4" t="s">
        <v>38</v>
      </c>
      <c r="C30" s="8">
        <f>'Форма мониторинга МО '!G29</f>
        <v>422.22</v>
      </c>
      <c r="D30" s="8">
        <f>'Форма мониторинга МО '!H29</f>
        <v>800</v>
      </c>
      <c r="E30" s="8">
        <f>'Форма мониторинга МО '!I29</f>
        <v>100</v>
      </c>
      <c r="F30" s="8">
        <f>'Форма мониторинга МО '!N29</f>
        <v>655.79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301.33333333333331</v>
      </c>
      <c r="J30" s="8">
        <f>'Форма мониторинга МО '!X29</f>
        <v>576.85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 x14ac:dyDescent="0.25">
      <c r="A31" s="3">
        <v>25</v>
      </c>
      <c r="B31" s="4" t="s">
        <v>39</v>
      </c>
      <c r="C31" s="8">
        <f>'Форма мониторинга МО '!G30</f>
        <v>32.950000000000003</v>
      </c>
      <c r="D31" s="8">
        <f>'Форма мониторинга МО '!H30</f>
        <v>64.45</v>
      </c>
      <c r="E31" s="8">
        <f>'Форма мониторинга МО '!I30</f>
        <v>100</v>
      </c>
      <c r="F31" s="8">
        <f>'Форма мониторинга МО '!N30</f>
        <v>68.2</v>
      </c>
      <c r="G31" s="8">
        <f>'Форма мониторинга МО '!O30</f>
        <v>81.8</v>
      </c>
      <c r="H31" s="8">
        <f>'Форма мониторинга МО '!P30</f>
        <v>100</v>
      </c>
      <c r="I31" s="8">
        <f>'Форма мониторинга МО '!W30</f>
        <v>59.83</v>
      </c>
      <c r="J31" s="8">
        <f>'Форма мониторинга МО '!X30</f>
        <v>67.33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 x14ac:dyDescent="0.25">
      <c r="A32" s="3">
        <v>26</v>
      </c>
      <c r="B32" s="4" t="s">
        <v>40</v>
      </c>
      <c r="C32" s="8">
        <f>'Форма мониторинга МО '!G31</f>
        <v>123.625</v>
      </c>
      <c r="D32" s="8">
        <f>'Форма мониторинга МО '!H31</f>
        <v>229.875</v>
      </c>
      <c r="E32" s="8">
        <f>'Форма мониторинга МО '!I31</f>
        <v>100</v>
      </c>
      <c r="F32" s="8">
        <f>'Форма мониторинга МО '!N31</f>
        <v>161.75</v>
      </c>
      <c r="G32" s="8">
        <f>'Форма мониторинга МО '!O31</f>
        <v>225.5</v>
      </c>
      <c r="H32" s="8">
        <f>'Форма мониторинга МО '!P31</f>
        <v>100</v>
      </c>
      <c r="I32" s="8">
        <f>'Форма мониторинга МО '!W31</f>
        <v>189.61333333333334</v>
      </c>
      <c r="J32" s="8">
        <f>'Форма мониторинга МО '!X31</f>
        <v>240.55333333333337</v>
      </c>
      <c r="K32" s="8">
        <f>'Форма мониторинга МО '!Y31</f>
        <v>100</v>
      </c>
      <c r="L32" s="8">
        <f>'Форма мониторинга МО '!AD31</f>
        <v>147.5</v>
      </c>
      <c r="M32" s="8">
        <f>'Форма мониторинга МО '!AE31</f>
        <v>181.25</v>
      </c>
      <c r="N32" s="8">
        <f>'Форма мониторинга МО '!AF31</f>
        <v>100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 x14ac:dyDescent="0.25">
      <c r="A33" s="3">
        <v>27</v>
      </c>
      <c r="B33" s="4" t="s">
        <v>41</v>
      </c>
      <c r="C33" s="8">
        <f>'Форма мониторинга МО '!G32</f>
        <v>338.5</v>
      </c>
      <c r="D33" s="8">
        <f>'Форма мониторинга МО '!H32</f>
        <v>1094.5</v>
      </c>
      <c r="E33" s="8">
        <f>'Форма мониторинга МО '!I32</f>
        <v>100</v>
      </c>
      <c r="F33" s="8">
        <f>'Форма мониторинга МО '!N32</f>
        <v>302.64999999999998</v>
      </c>
      <c r="G33" s="8">
        <f>'Форма мониторинга МО '!O32</f>
        <v>708.15</v>
      </c>
      <c r="H33" s="8">
        <f>'Форма мониторинга МО '!P32</f>
        <v>100</v>
      </c>
      <c r="I33" s="8">
        <f>'Форма мониторинга МО '!W32</f>
        <v>346.66666666666669</v>
      </c>
      <c r="J33" s="8">
        <f>'Форма мониторинга МО '!X32</f>
        <v>474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 x14ac:dyDescent="0.25">
      <c r="A34" s="3">
        <v>28</v>
      </c>
      <c r="B34" s="4" t="s">
        <v>42</v>
      </c>
      <c r="C34" s="8">
        <f>'Форма мониторинга МО '!G33</f>
        <v>23.85</v>
      </c>
      <c r="D34" s="8">
        <f>'Форма мониторинга МО '!H33</f>
        <v>28.85</v>
      </c>
      <c r="E34" s="8">
        <f>'Форма мониторинга МО '!I33</f>
        <v>100</v>
      </c>
      <c r="F34" s="8">
        <f>'Форма мониторинга МО '!N33</f>
        <v>23.25</v>
      </c>
      <c r="G34" s="8">
        <f>'Форма мониторинга МО '!O33</f>
        <v>31.45</v>
      </c>
      <c r="H34" s="8">
        <f>'Форма мониторинга МО '!P33</f>
        <v>100</v>
      </c>
      <c r="I34" s="8">
        <f>'Форма мониторинга МО '!W33</f>
        <v>21.666666666666668</v>
      </c>
      <c r="J34" s="8">
        <f>'Форма мониторинга МО '!X33</f>
        <v>21.666666666666668</v>
      </c>
      <c r="K34" s="8">
        <f>'Форма мониторинга МО '!Y33</f>
        <v>100</v>
      </c>
      <c r="L34" s="8">
        <f>'Форма мониторинга МО '!AD33</f>
        <v>19.5</v>
      </c>
      <c r="M34" s="8">
        <f>'Форма мониторинга МО '!AE33</f>
        <v>19.5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 x14ac:dyDescent="0.25">
      <c r="A35" s="3">
        <v>29</v>
      </c>
      <c r="B35" s="4" t="s">
        <v>43</v>
      </c>
      <c r="C35" s="8">
        <f>'Форма мониторинга МО '!G34</f>
        <v>21.35</v>
      </c>
      <c r="D35" s="8">
        <f>'Форма мониторинга МО '!H34</f>
        <v>42.85</v>
      </c>
      <c r="E35" s="8">
        <f>'Форма мониторинга МО '!I34</f>
        <v>100</v>
      </c>
      <c r="F35" s="8">
        <f>'Форма мониторинга МО '!N34</f>
        <v>27.25</v>
      </c>
      <c r="G35" s="8">
        <f>'Форма мониторинга МО '!O34</f>
        <v>27.5</v>
      </c>
      <c r="H35" s="8">
        <f>'Форма мониторинга МО '!P34</f>
        <v>100</v>
      </c>
      <c r="I35" s="8">
        <f>'Форма мониторинга МО '!W34</f>
        <v>23.333333333333332</v>
      </c>
      <c r="J35" s="8">
        <f>'Форма мониторинга МО '!X34</f>
        <v>23.333333333333332</v>
      </c>
      <c r="K35" s="8">
        <f>'Форма мониторинга МО '!Y34</f>
        <v>100</v>
      </c>
      <c r="L35" s="8">
        <f>'Форма мониторинга МО '!AD34</f>
        <v>22</v>
      </c>
      <c r="M35" s="8">
        <f>'Форма мониторинга МО '!AE34</f>
        <v>23.5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 x14ac:dyDescent="0.25">
      <c r="A36" s="3">
        <v>30</v>
      </c>
      <c r="B36" s="4" t="s">
        <v>44</v>
      </c>
      <c r="C36" s="8">
        <f>'Форма мониторинга МО '!G35</f>
        <v>22.95</v>
      </c>
      <c r="D36" s="8">
        <f>'Форма мониторинга МО '!H35</f>
        <v>22.95</v>
      </c>
      <c r="E36" s="8">
        <f>'Форма мониторинга МО '!I35</f>
        <v>100</v>
      </c>
      <c r="F36" s="8">
        <f>'Форма мониторинга МО '!N35</f>
        <v>27.95</v>
      </c>
      <c r="G36" s="8">
        <f>'Форма мониторинга МО '!O35</f>
        <v>27.95</v>
      </c>
      <c r="H36" s="8">
        <f>'Форма мониторинга МО '!P35</f>
        <v>100</v>
      </c>
      <c r="I36" s="8">
        <f>'Форма мониторинга МО '!W35</f>
        <v>31.5</v>
      </c>
      <c r="J36" s="8">
        <f>'Форма мониторинга МО '!X35</f>
        <v>31.5</v>
      </c>
      <c r="K36" s="8">
        <f>'Форма мониторинга МО '!Y35</f>
        <v>66.67</v>
      </c>
      <c r="L36" s="8">
        <f>'Форма мониторинга МО '!AD35</f>
        <v>22.5</v>
      </c>
      <c r="M36" s="8">
        <f>'Форма мониторинга МО '!AE35</f>
        <v>25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 x14ac:dyDescent="0.25">
      <c r="A37" s="3">
        <v>31</v>
      </c>
      <c r="B37" s="4" t="s">
        <v>45</v>
      </c>
      <c r="C37" s="8">
        <f>'Форма мониторинга МО '!G36</f>
        <v>18.95</v>
      </c>
      <c r="D37" s="8">
        <f>'Форма мониторинга МО '!H36</f>
        <v>41.45</v>
      </c>
      <c r="E37" s="8">
        <f>'Форма мониторинга МО '!I36</f>
        <v>100</v>
      </c>
      <c r="F37" s="8">
        <f>'Форма мониторинга МО '!N36</f>
        <v>24.6</v>
      </c>
      <c r="G37" s="8">
        <f>'Форма мониторинга МО '!O36</f>
        <v>51.2</v>
      </c>
      <c r="H37" s="8">
        <f>'Форма мониторинга МО '!P36</f>
        <v>50</v>
      </c>
      <c r="I37" s="8">
        <f>'Форма мониторинга МО '!W36</f>
        <v>28.333333333333332</v>
      </c>
      <c r="J37" s="8">
        <f>'Форма мониторинга МО '!X36</f>
        <v>28.333333333333332</v>
      </c>
      <c r="K37" s="8">
        <f>'Форма мониторинга МО '!Y36</f>
        <v>100</v>
      </c>
      <c r="L37" s="8">
        <f>'Форма мониторинга МО '!AD36</f>
        <v>33.5</v>
      </c>
      <c r="M37" s="8">
        <f>'Форма мониторинга МО '!AE36</f>
        <v>41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 x14ac:dyDescent="0.25">
      <c r="A38" s="3">
        <v>32</v>
      </c>
      <c r="B38" s="4" t="s">
        <v>46</v>
      </c>
      <c r="C38" s="8">
        <f>'Форма мониторинга МО '!G37</f>
        <v>110.5</v>
      </c>
      <c r="D38" s="8">
        <f>'Форма мониторинга МО '!H37</f>
        <v>123.45</v>
      </c>
      <c r="E38" s="8">
        <f>'Форма мониторинга МО '!I37</f>
        <v>100</v>
      </c>
      <c r="F38" s="8">
        <f>'Форма мониторинга МО '!N37</f>
        <v>143.44999999999999</v>
      </c>
      <c r="G38" s="8">
        <f>'Форма мониторинга МО '!O37</f>
        <v>167.6</v>
      </c>
      <c r="H38" s="8">
        <f>'Форма мониторинга МО '!P37</f>
        <v>100</v>
      </c>
      <c r="I38" s="8">
        <f>'Форма мониторинга МО '!W37</f>
        <v>139</v>
      </c>
      <c r="J38" s="8">
        <f>'Форма мониторинга МО '!X37</f>
        <v>164</v>
      </c>
      <c r="K38" s="8">
        <f>'Форма мониторинга МО '!Y37</f>
        <v>100</v>
      </c>
      <c r="L38" s="8">
        <f>'Форма мониторинга МО '!AD37</f>
        <v>65</v>
      </c>
      <c r="M38" s="8">
        <f>'Форма мониторинга МО '!AE37</f>
        <v>65</v>
      </c>
      <c r="N38" s="8">
        <f>'Форма мониторинга МО '!AF37</f>
        <v>50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 x14ac:dyDescent="0.25">
      <c r="A39" s="3">
        <v>33</v>
      </c>
      <c r="B39" s="4" t="s">
        <v>47</v>
      </c>
      <c r="C39" s="8">
        <f>'Форма мониторинга МО '!G38</f>
        <v>90.45</v>
      </c>
      <c r="D39" s="8">
        <f>'Форма мониторинга МО '!H38</f>
        <v>218.15</v>
      </c>
      <c r="E39" s="8">
        <f>'Форма мониторинга МО '!I38</f>
        <v>100</v>
      </c>
      <c r="F39" s="8">
        <f>'Форма мониторинга МО '!N38</f>
        <v>200.45</v>
      </c>
      <c r="G39" s="8">
        <f>'Форма мониторинга МО '!O38</f>
        <v>210.2</v>
      </c>
      <c r="H39" s="8">
        <f>'Форма мониторинга МО '!P38</f>
        <v>100</v>
      </c>
      <c r="I39" s="8">
        <f>'Форма мониторинга МО '!W38</f>
        <v>153.33333333333334</v>
      </c>
      <c r="J39" s="8">
        <f>'Форма мониторинга МО '!X38</f>
        <v>182.66666666666666</v>
      </c>
      <c r="K39" s="8">
        <f>'Форма мониторинга МО '!Y38</f>
        <v>100</v>
      </c>
      <c r="L39" s="8">
        <f>'Форма мониторинга МО '!AD38</f>
        <v>90</v>
      </c>
      <c r="M39" s="8">
        <f>'Форма мониторинга МО '!AE38</f>
        <v>90</v>
      </c>
      <c r="N39" s="8">
        <f>'Форма мониторинга МО '!AF38</f>
        <v>50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 x14ac:dyDescent="0.25">
      <c r="A40" s="3">
        <v>34</v>
      </c>
      <c r="B40" s="4" t="s">
        <v>48</v>
      </c>
      <c r="C40" s="8">
        <f>'Форма мониторинга МО '!G39</f>
        <v>131.25</v>
      </c>
      <c r="D40" s="8">
        <f>'Форма мониторинга МО '!H39</f>
        <v>247.25</v>
      </c>
      <c r="E40" s="8">
        <f>'Форма мониторинга МО '!I39</f>
        <v>100</v>
      </c>
      <c r="F40" s="8">
        <f>'Форма мониторинга МО '!N39</f>
        <v>274.05</v>
      </c>
      <c r="G40" s="8">
        <f>'Форма мониторинга МО '!O39</f>
        <v>274.05</v>
      </c>
      <c r="H40" s="8">
        <f>'Форма мониторинга МО '!P39</f>
        <v>100</v>
      </c>
      <c r="I40" s="8">
        <f>'Форма мониторинга МО '!W39</f>
        <v>116.5</v>
      </c>
      <c r="J40" s="8">
        <f>'Форма мониторинга МО '!X39</f>
        <v>116.5</v>
      </c>
      <c r="K40" s="8">
        <f>'Форма мониторинга МО '!Y39</f>
        <v>66.67</v>
      </c>
      <c r="L40" s="8">
        <f>'Форма мониторинга МО '!AD39</f>
        <v>150</v>
      </c>
      <c r="M40" s="8">
        <f>'Форма мониторинга МО '!AE39</f>
        <v>150</v>
      </c>
      <c r="N40" s="8">
        <f>'Форма мониторинга МО '!AF39</f>
        <v>50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 x14ac:dyDescent="0.25">
      <c r="A41" s="3">
        <v>35</v>
      </c>
      <c r="B41" s="4" t="s">
        <v>49</v>
      </c>
      <c r="C41" s="8">
        <f>'Форма мониторинга МО '!G40</f>
        <v>56.45</v>
      </c>
      <c r="D41" s="8">
        <f>'Форма мониторинга МО '!H40</f>
        <v>91.95</v>
      </c>
      <c r="E41" s="8">
        <f>'Форма мониторинга МО '!I40</f>
        <v>100</v>
      </c>
      <c r="F41" s="8">
        <f>'Форма мониторинга МО '!N40</f>
        <v>88.95</v>
      </c>
      <c r="G41" s="8">
        <f>'Форма мониторинга МО '!O40</f>
        <v>98.6</v>
      </c>
      <c r="H41" s="8">
        <f>'Форма мониторинга МО '!P40</f>
        <v>100</v>
      </c>
      <c r="I41" s="8">
        <f>'Форма мониторинга МО '!W40</f>
        <v>79</v>
      </c>
      <c r="J41" s="8">
        <f>'Форма мониторинга МО '!X40</f>
        <v>104</v>
      </c>
      <c r="K41" s="8">
        <f>'Форма мониторинга МО '!Y40</f>
        <v>100</v>
      </c>
      <c r="L41" s="8">
        <f>'Форма мониторинга МО '!AD40</f>
        <v>80</v>
      </c>
      <c r="M41" s="8">
        <f>'Форма мониторинга МО '!AE40</f>
        <v>97.5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 x14ac:dyDescent="0.25">
      <c r="A42" s="3">
        <v>36</v>
      </c>
      <c r="B42" s="4" t="s">
        <v>50</v>
      </c>
      <c r="C42" s="8">
        <f>'Форма мониторинга МО '!G41</f>
        <v>54.95</v>
      </c>
      <c r="D42" s="8">
        <f>'Форма мониторинга МО '!H41</f>
        <v>56.45</v>
      </c>
      <c r="E42" s="8">
        <f>'Форма мониторинга МО '!I41</f>
        <v>100</v>
      </c>
      <c r="F42" s="8">
        <f>'Форма мониторинга МО '!N41</f>
        <v>87</v>
      </c>
      <c r="G42" s="8">
        <f>'Форма мониторинга МО '!O41</f>
        <v>87</v>
      </c>
      <c r="H42" s="8">
        <f>'Форма мониторинга МО '!P41</f>
        <v>100</v>
      </c>
      <c r="I42" s="8">
        <f>'Форма мониторинга МО '!W41</f>
        <v>72.5</v>
      </c>
      <c r="J42" s="8">
        <f>'Форма мониторинга МО '!X41</f>
        <v>72.5</v>
      </c>
      <c r="K42" s="8">
        <f>'Форма мониторинга МО '!Y41</f>
        <v>66.67</v>
      </c>
      <c r="L42" s="8">
        <f>'Форма мониторинга МО '!AD41</f>
        <v>110</v>
      </c>
      <c r="M42" s="8">
        <f>'Форма мониторинга МО '!AE41</f>
        <v>120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 x14ac:dyDescent="0.25">
      <c r="A43" s="3">
        <v>37</v>
      </c>
      <c r="B43" s="4" t="s">
        <v>51</v>
      </c>
      <c r="C43" s="8">
        <f>'Форма мониторинга МО '!G42</f>
        <v>98.45</v>
      </c>
      <c r="D43" s="8">
        <f>'Форма мониторинга МО '!H42</f>
        <v>229.45</v>
      </c>
      <c r="E43" s="8">
        <f>'Форма мониторинга МО '!I42</f>
        <v>100</v>
      </c>
      <c r="F43" s="8">
        <f>'Форма мониторинга МО '!N42</f>
        <v>289.60000000000002</v>
      </c>
      <c r="G43" s="8">
        <f>'Форма мониторинга МО '!O42</f>
        <v>289.60000000000002</v>
      </c>
      <c r="H43" s="8">
        <f>'Форма мониторинга МО '!P42</f>
        <v>100</v>
      </c>
      <c r="I43" s="8">
        <f>'Форма мониторинга МО '!W42</f>
        <v>152.33333333333334</v>
      </c>
      <c r="J43" s="8">
        <f>'Форма мониторинга МО '!X42</f>
        <v>213.33333333333334</v>
      </c>
      <c r="K43" s="8">
        <f>'Форма мониторинга МО '!Y42</f>
        <v>100</v>
      </c>
      <c r="L43" s="8">
        <f>'Форма мониторинга МО '!AD42</f>
        <v>190</v>
      </c>
      <c r="M43" s="8">
        <f>'Форма мониторинга МО '!AE42</f>
        <v>190</v>
      </c>
      <c r="N43" s="8">
        <f>'Форма мониторинга МО '!AF42</f>
        <v>100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 x14ac:dyDescent="0.25">
      <c r="A44" s="3">
        <v>38</v>
      </c>
      <c r="B44" s="4" t="s">
        <v>52</v>
      </c>
      <c r="C44" s="8">
        <f>'Форма мониторинга МО '!G43</f>
        <v>96.95</v>
      </c>
      <c r="D44" s="8">
        <f>'Форма мониторинга МО '!H43</f>
        <v>101.95</v>
      </c>
      <c r="E44" s="8">
        <f>'Форма мониторинга МО '!I43</f>
        <v>100</v>
      </c>
      <c r="F44" s="8">
        <f>'Форма мониторинга МО '!N43</f>
        <v>115.95</v>
      </c>
      <c r="G44" s="8">
        <f>'Форма мониторинга МО '!O43</f>
        <v>115.95</v>
      </c>
      <c r="H44" s="8">
        <f>'Форма мониторинга МО '!P43</f>
        <v>100</v>
      </c>
      <c r="I44" s="8">
        <f>'Форма мониторинга МО '!W43</f>
        <v>106</v>
      </c>
      <c r="J44" s="8">
        <f>'Форма мониторинга МО '!X43</f>
        <v>106</v>
      </c>
      <c r="K44" s="8">
        <f>'Форма мониторинга МО '!Y43</f>
        <v>100</v>
      </c>
      <c r="L44" s="8">
        <f>'Форма мониторинга МО '!AD43</f>
        <v>90</v>
      </c>
      <c r="M44" s="8">
        <f>'Форма мониторинга МО '!AE43</f>
        <v>120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 x14ac:dyDescent="0.25">
      <c r="A45" s="3">
        <v>39</v>
      </c>
      <c r="B45" s="4" t="s">
        <v>53</v>
      </c>
      <c r="C45" s="8">
        <f>'Форма мониторинга МО '!G44</f>
        <v>70.45</v>
      </c>
      <c r="D45" s="8">
        <f>'Форма мониторинга МО '!H44</f>
        <v>77.95</v>
      </c>
      <c r="E45" s="8">
        <f>'Форма мониторинга МО '!I44</f>
        <v>100</v>
      </c>
      <c r="F45" s="8">
        <f>'Форма мониторинга МО '!N44</f>
        <v>113.45</v>
      </c>
      <c r="G45" s="8">
        <f>'Форма мониторинга МО '!O44</f>
        <v>122.95</v>
      </c>
      <c r="H45" s="8">
        <f>'Форма мониторинга МО '!P44</f>
        <v>100</v>
      </c>
      <c r="I45" s="8">
        <f>'Форма мониторинга МО '!W44</f>
        <v>107.33333333333333</v>
      </c>
      <c r="J45" s="8">
        <f>'Форма мониторинга МО '!X44</f>
        <v>114</v>
      </c>
      <c r="K45" s="8">
        <f>'Форма мониторинга МО '!Y44</f>
        <v>100</v>
      </c>
      <c r="L45" s="8">
        <f>'Форма мониторинга МО '!AD44</f>
        <v>99</v>
      </c>
      <c r="M45" s="8">
        <f>'Форма мониторинга МО '!AE44</f>
        <v>122.5</v>
      </c>
      <c r="N45" s="8">
        <f>'Форма мониторинга МО '!AF44</f>
        <v>100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 x14ac:dyDescent="0.25">
      <c r="A46" s="3">
        <v>40</v>
      </c>
      <c r="B46" s="4" t="s">
        <v>54</v>
      </c>
      <c r="C46" s="8">
        <f>'Форма мониторинга МО '!G45</f>
        <v>49.85</v>
      </c>
      <c r="D46" s="8">
        <f>'Форма мониторинга МО '!H45</f>
        <v>58.85</v>
      </c>
      <c r="E46" s="8">
        <f>'Форма мониторинга МО '!I45</f>
        <v>100</v>
      </c>
      <c r="F46" s="8">
        <f>'Форма мониторинга МО '!N45</f>
        <v>68.599999999999994</v>
      </c>
      <c r="G46" s="8">
        <f>'Форма мониторинга МО '!O45</f>
        <v>76</v>
      </c>
      <c r="H46" s="8">
        <f>'Форма мониторинга МО '!P45</f>
        <v>100</v>
      </c>
      <c r="I46" s="8">
        <f>'Форма мониторинга МО '!W45</f>
        <v>61</v>
      </c>
      <c r="J46" s="8">
        <f>'Форма мониторинга МО '!X45</f>
        <v>61</v>
      </c>
      <c r="K46" s="8">
        <f>'Форма мониторинга МО '!Y45</f>
        <v>100</v>
      </c>
      <c r="L46" s="8">
        <f>'Форма мониторинга МО '!AD45</f>
        <v>64</v>
      </c>
      <c r="M46" s="8">
        <f>'Форма мониторинга МО '!AE45</f>
        <v>64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 x14ac:dyDescent="0.25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 x14ac:dyDescent="0.25">
      <c r="B48" s="7"/>
    </row>
  </sheetData>
  <mergeCells count="18"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2019-02-04T12:17:47Z</dcterms:modified>
</cp:coreProperties>
</file>