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Q11" s="1"/>
  <c r="P10"/>
  <c r="Q10"/>
  <c r="Q9" s="1"/>
  <c r="P11"/>
  <c r="P9"/>
  <c r="I18"/>
  <c r="I9"/>
  <c r="H9"/>
  <c r="I11"/>
  <c r="H11"/>
  <c r="P16" l="1"/>
  <c r="Q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<sst xmlns="http://schemas.openxmlformats.org/spreadsheetml/2006/main" count="55" uniqueCount="47">
  <si>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</si>
  <si>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</si>
  <si>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</si>
  <si>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</si>
  <si>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</si>
  <si>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</si>
  <si>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</si>
  <si>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</si>
  <si>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</si>
  <si>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</si>
  <si>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</si>
  <si>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</si>
  <si>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</si>
  <si>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</si>
  <si>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</si>
  <si>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</si>
  <si>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</si>
  <si>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</si>
  <si>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</si>
  <si>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</si>
  <si>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</si>
  <si>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</si>
  <si>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</si>
  <si>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</si>
  <si>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</si>
  <si>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</si>
  <si>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</si>
  <si>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</si>
  <si>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</si>
  <si>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</si>
  <si>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</si>
  <si>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</si>
  <si>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</si>
  <si>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</si>
  <si>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</si>
  <si>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</si>
  <si>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</si>
  <si>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</si>
  <si>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</si>
  <si>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А.В.Артемьева</t>
  </si>
  <si>
    <t>Начальник финансового отдела администрации Лихославльского района</t>
  </si>
  <si>
    <t>Главный бухгалтер</t>
  </si>
  <si>
    <t>дог.№13 от 24.12.2014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</si>
  <si>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</si>
  <si>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Верхний предел муниципального долга 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</si>
  <si>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Е.А.Новикова</t>
  </si>
  <si>
    <t>по состоянию на 01 апреля  2015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</si>
</sst>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0" sqref="P10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1.71093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60" t="s">
        <v>27</v>
      </c>
      <c r="O1" s="60"/>
      <c r="P1" s="60"/>
      <c r="Q1" s="60"/>
    </row>
    <row r="2" spans="1:17" ht="38.25" customHeight="1">
      <c r="N2" s="61" t="s">
        <v>28</v>
      </c>
      <c r="O2" s="61"/>
      <c r="P2" s="61"/>
      <c r="Q2" s="61"/>
    </row>
    <row r="3" spans="1:17" s="24" customFormat="1" ht="26.25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24" customFormat="1" ht="26.25">
      <c r="A4" s="62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24" customFormat="1" ht="27" thickBot="1">
      <c r="A5" s="65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5" customFormat="1" ht="47.25" customHeight="1">
      <c r="A6" s="67" t="s">
        <v>3</v>
      </c>
      <c r="B6" s="63" t="s">
        <v>0</v>
      </c>
      <c r="C6" s="63"/>
      <c r="D6" s="63" t="s">
        <v>34</v>
      </c>
      <c r="E6" s="63" t="s">
        <v>1</v>
      </c>
      <c r="F6" s="63"/>
      <c r="G6" s="63"/>
      <c r="H6" s="63" t="s">
        <v>6</v>
      </c>
      <c r="I6" s="63" t="s">
        <v>30</v>
      </c>
      <c r="J6" s="63" t="s">
        <v>2</v>
      </c>
      <c r="K6" s="63"/>
      <c r="L6" s="63"/>
      <c r="M6" s="63"/>
      <c r="N6" s="63" t="s">
        <v>9</v>
      </c>
      <c r="O6" s="63"/>
      <c r="P6" s="63" t="s">
        <v>10</v>
      </c>
      <c r="Q6" s="66"/>
    </row>
    <row r="7" spans="1:17" s="5" customFormat="1" ht="66" customHeight="1">
      <c r="A7" s="68"/>
      <c r="B7" s="64"/>
      <c r="C7" s="64"/>
      <c r="D7" s="64"/>
      <c r="E7" s="6" t="s">
        <v>4</v>
      </c>
      <c r="F7" s="6" t="s">
        <v>24</v>
      </c>
      <c r="G7" s="6" t="s">
        <v>5</v>
      </c>
      <c r="H7" s="64"/>
      <c r="I7" s="64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3">
        <v>2</v>
      </c>
      <c r="C8" s="53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SUM(H10:H10)</f>
        <v>15000000</v>
      </c>
      <c r="I9" s="28">
        <f>SUM(I10:I10)</f>
        <v>15000000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28">
        <f>P10</f>
        <v>133356.16</v>
      </c>
      <c r="Q9" s="39">
        <f>Q10</f>
        <v>151438.35</v>
      </c>
    </row>
    <row r="10" spans="1:17" s="7" customFormat="1" ht="69.75" customHeight="1">
      <c r="A10" s="19" t="s">
        <v>31</v>
      </c>
      <c r="B10" s="46" t="s">
        <v>42</v>
      </c>
      <c r="C10" s="47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1">
        <f>70068.49+63287.67</f>
        <v>133356.16</v>
      </c>
      <c r="Q10" s="37">
        <f>18082.19+P10</f>
        <v>151438.35</v>
      </c>
    </row>
    <row r="11" spans="1:17" s="7" customFormat="1" ht="76.5" customHeight="1">
      <c r="A11" s="19" t="s">
        <v>23</v>
      </c>
      <c r="B11" s="55" t="s">
        <v>17</v>
      </c>
      <c r="C11" s="59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29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8">
        <f>P12</f>
        <v>229561.63999999998</v>
      </c>
      <c r="Q11" s="28">
        <f>Q12</f>
        <v>1191169.8499999999</v>
      </c>
    </row>
    <row r="12" spans="1:17" s="7" customFormat="1" ht="63.75" customHeight="1">
      <c r="A12" s="19" t="s">
        <v>32</v>
      </c>
      <c r="B12" s="55" t="s">
        <v>36</v>
      </c>
      <c r="C12" s="57"/>
      <c r="D12" s="20">
        <v>1</v>
      </c>
      <c r="E12" s="22">
        <v>41618</v>
      </c>
      <c r="F12" s="33">
        <v>42705</v>
      </c>
      <c r="G12" s="23" t="s">
        <v>37</v>
      </c>
      <c r="H12" s="25">
        <v>10000000</v>
      </c>
      <c r="I12" s="32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0">
        <f>79071.23+79071.23+71419.18</f>
        <v>229561.63999999998</v>
      </c>
      <c r="Q12" s="38">
        <f>961608.21+P12</f>
        <v>1191169.8499999999</v>
      </c>
    </row>
    <row r="13" spans="1:17" s="7" customFormat="1" ht="38.25" customHeight="1">
      <c r="A13" s="13" t="s">
        <v>18</v>
      </c>
      <c r="B13" s="46" t="s">
        <v>11</v>
      </c>
      <c r="C13" s="4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2">
        <v>0</v>
      </c>
      <c r="Q13" s="30">
        <v>0</v>
      </c>
    </row>
    <row r="14" spans="1:17" s="7" customFormat="1" ht="39" customHeight="1">
      <c r="A14" s="13" t="s">
        <v>19</v>
      </c>
      <c r="B14" s="46" t="s">
        <v>20</v>
      </c>
      <c r="C14" s="4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2">
        <v>0</v>
      </c>
    </row>
    <row r="15" spans="1:17" s="7" customFormat="1" ht="69" customHeight="1">
      <c r="A15" s="13"/>
      <c r="B15" s="55" t="s">
        <v>43</v>
      </c>
      <c r="C15" s="56"/>
      <c r="D15" s="56"/>
      <c r="E15" s="56"/>
      <c r="F15" s="56"/>
      <c r="G15" s="56"/>
      <c r="H15" s="57"/>
      <c r="I15" s="54">
        <v>0</v>
      </c>
      <c r="J15" s="54"/>
      <c r="K15" s="36" t="s">
        <v>38</v>
      </c>
      <c r="L15" s="36" t="s">
        <v>38</v>
      </c>
      <c r="M15" s="36" t="s">
        <v>38</v>
      </c>
      <c r="N15" s="36" t="s">
        <v>38</v>
      </c>
      <c r="O15" s="36" t="s">
        <v>38</v>
      </c>
      <c r="P15" s="36">
        <v>0</v>
      </c>
      <c r="Q15" s="36">
        <v>0</v>
      </c>
    </row>
    <row r="16" spans="1:17" s="7" customFormat="1" ht="29.25" customHeight="1">
      <c r="A16" s="13" t="s">
        <v>21</v>
      </c>
      <c r="B16" s="46" t="s">
        <v>12</v>
      </c>
      <c r="C16" s="47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2">
        <f>P11+P9</f>
        <v>362917.8</v>
      </c>
      <c r="Q16" s="32">
        <f>Q11+Q9</f>
        <v>1342608.2</v>
      </c>
    </row>
    <row r="17" spans="1:19" s="7" customFormat="1" ht="67.5" customHeight="1">
      <c r="A17" s="15"/>
      <c r="B17" s="43" t="s">
        <v>44</v>
      </c>
      <c r="C17" s="44"/>
      <c r="D17" s="44"/>
      <c r="E17" s="44"/>
      <c r="F17" s="44"/>
      <c r="G17" s="44"/>
      <c r="H17" s="44"/>
      <c r="I17" s="45">
        <v>25000000</v>
      </c>
      <c r="J17" s="45"/>
      <c r="K17" s="35">
        <v>0</v>
      </c>
      <c r="L17" s="35">
        <v>0</v>
      </c>
      <c r="M17" s="35">
        <v>0</v>
      </c>
      <c r="N17" s="36">
        <v>0</v>
      </c>
      <c r="O17" s="36">
        <v>0</v>
      </c>
      <c r="P17" s="36" t="s">
        <v>38</v>
      </c>
      <c r="Q17" s="36" t="s">
        <v>38</v>
      </c>
    </row>
    <row r="18" spans="1:19" s="7" customFormat="1" ht="25.5" customHeight="1">
      <c r="A18" s="15"/>
      <c r="B18" s="48" t="s">
        <v>13</v>
      </c>
      <c r="C18" s="49"/>
      <c r="D18" s="14"/>
      <c r="E18" s="14">
        <v>0</v>
      </c>
      <c r="F18" s="14">
        <v>0</v>
      </c>
      <c r="G18" s="14">
        <v>0</v>
      </c>
      <c r="H18" s="14">
        <v>0</v>
      </c>
      <c r="I18" s="40">
        <f>I17-I16</f>
        <v>0</v>
      </c>
      <c r="J18" s="14">
        <v>0</v>
      </c>
      <c r="K18" s="14">
        <v>0</v>
      </c>
      <c r="L18" s="14">
        <v>0</v>
      </c>
      <c r="M18" s="14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50" t="s">
        <v>40</v>
      </c>
      <c r="C21" s="50"/>
      <c r="D21" s="50"/>
      <c r="E21" s="50"/>
      <c r="F21" s="50"/>
      <c r="G21" s="50"/>
      <c r="N21" s="3" t="s">
        <v>39</v>
      </c>
    </row>
    <row r="22" spans="1:19" s="3" customFormat="1" ht="21.75" customHeight="1">
      <c r="B22" s="16"/>
      <c r="C22" s="58"/>
      <c r="D22" s="58"/>
      <c r="E22" s="58"/>
      <c r="F22" s="58"/>
      <c r="G22" s="58"/>
      <c r="H22" s="16"/>
      <c r="I22" s="16"/>
      <c r="J22" s="16"/>
      <c r="K22" s="16"/>
      <c r="L22" s="42"/>
      <c r="M22" s="42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50" t="s">
        <v>41</v>
      </c>
      <c r="C23" s="50"/>
      <c r="N23" s="3" t="s">
        <v>45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0:C10"/>
    <mergeCell ref="B11:C11"/>
    <mergeCell ref="B12:C12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2015-03-02T06:12:38Z</cp:lastPrinted>
  <dcterms:created xsi:type="dcterms:W3CDTF">2009-10-03T16:38:36Z</dcterms:created>
  <dcterms:modified xsi:type="dcterms:W3CDTF">2015-04-06T08:01:43Z</dcterms:modified>
</cp:coreProperties>
</file>