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8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I19" i="1" l="1"/>
  <c r="I10" i="1"/>
  <c r="I9" i="1"/>
  <c r="H9" i="1"/>
  <c r="P10" i="1" l="1"/>
  <c r="P11" i="1"/>
  <c r="Q10" i="1" l="1"/>
  <c r="Q11" i="1"/>
  <c r="O9" i="1"/>
  <c r="N9" i="1"/>
  <c r="K9" i="1"/>
  <c r="L9" i="1"/>
  <c r="M9" i="1"/>
  <c r="J9" i="1"/>
  <c r="I17" i="1"/>
  <c r="P9" i="1" l="1"/>
  <c r="Q9" i="1"/>
  <c r="N17" i="1"/>
  <c r="H17" i="1"/>
  <c r="O17" i="1" l="1"/>
  <c r="P17" i="1"/>
  <c r="Q17" i="1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<sst xmlns="http://schemas.openxmlformats.org/spreadsheetml/2006/main" count="58" uniqueCount="48">
  <si>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</si>
  <si>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</si>
  <si>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</si>
  <si>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</si>
  <si>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</si>
  <si>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</si>
  <si>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</si>
  <si>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</si>
  <si>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</si>
  <si>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</si>
  <si>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</si>
  <si>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</si>
  <si>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</si>
  <si>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</si>
  <si>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</si>
  <si>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</si>
  <si>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</si>
  <si>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</si>
  <si>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</si>
  <si>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</si>
  <si>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</si>
  <si>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</si>
  <si>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</si>
  <si>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</si>
  <si>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</si>
  <si>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</si>
  <si>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</si>
  <si>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</si>
  <si>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</si>
  <si>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</si>
  <si>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</si>
  <si>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</si>
  <si>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</si>
  <si>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</si>
  <si>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</si>
  <si>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</si>
  <si>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</si>
  <si>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</si>
  <si>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</si>
  <si>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№5 от 27.07.2016</t>
  </si>
  <si>
    <t>договор №4 от 17.07.2017</t>
  </si>
  <si>
    <t xml:space="preserve">Предельный объем обязательств по муниципальным гарантиям (п. 1 пп. 2.4 от 13.07.2018г. №300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</si>
  <si>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(п. 1 пп. 2.4 от 13.07.2018г. №300 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</si>
  <si>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>по состоянию на 01 сентября 2018 года</t>
  </si>
  <si>
    <t>1.3.</t>
  </si>
  <si>
    <t>договор №4 от 29.08.2018</t>
  </si>
  <si>
    <t>Зам.начальника финансового отдела администрации Лихославльского района</t>
  </si>
  <si>
    <t>Л.Н.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</si>
</sst>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19" sqref="I19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H11+H10+H12</f>
        <v>35000000</v>
      </c>
      <c r="I9" s="18">
        <f>I11+I10+I12</f>
        <v>34200000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800000</v>
      </c>
      <c r="O9" s="18">
        <f>O11+O10</f>
        <v>800000</v>
      </c>
      <c r="P9" s="18">
        <f>P11+P10</f>
        <v>251205.46000000005</v>
      </c>
      <c r="Q9" s="18">
        <f>Q10+Q11</f>
        <v>858234.72000000009</v>
      </c>
    </row>
    <row r="10" spans="1:17" s="7" customFormat="1" ht="69.75" customHeight="1" x14ac:dyDescent="0.25">
      <c r="A10" s="19" t="s">
        <v>38</v>
      </c>
      <c r="B10" s="59" t="s">
        <v>39</v>
      </c>
      <c r="C10" s="60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f>12000000-O10</f>
        <v>11200000</v>
      </c>
      <c r="J10" s="25">
        <v>0</v>
      </c>
      <c r="K10" s="25">
        <v>0</v>
      </c>
      <c r="L10" s="25">
        <v>0</v>
      </c>
      <c r="M10" s="25">
        <v>0</v>
      </c>
      <c r="N10" s="25">
        <v>800000</v>
      </c>
      <c r="O10" s="25">
        <v>800000</v>
      </c>
      <c r="P10" s="37">
        <f>35671.23+32219.18+35671.23+34520.55+35671.23+34520.55+35671.23</f>
        <v>243945.20000000004</v>
      </c>
      <c r="Q10" s="37">
        <f>601311.46+P10</f>
        <v>845256.66</v>
      </c>
    </row>
    <row r="11" spans="1:17" s="7" customFormat="1" ht="69.75" customHeight="1" x14ac:dyDescent="0.25">
      <c r="A11" s="19" t="s">
        <v>36</v>
      </c>
      <c r="B11" s="59" t="s">
        <v>40</v>
      </c>
      <c r="C11" s="60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1061.64+958.9+1061.64+1027.4+1061.64+1027.4+1061.64</f>
        <v>7260.2600000000011</v>
      </c>
      <c r="Q11" s="37">
        <f>5717.8+P11</f>
        <v>12978.060000000001</v>
      </c>
    </row>
    <row r="12" spans="1:17" s="7" customFormat="1" ht="69.75" customHeight="1" x14ac:dyDescent="0.25">
      <c r="A12" s="19" t="s">
        <v>44</v>
      </c>
      <c r="B12" s="59" t="s">
        <v>45</v>
      </c>
      <c r="C12" s="60"/>
      <c r="D12" s="20">
        <v>1</v>
      </c>
      <c r="E12" s="38">
        <v>43341</v>
      </c>
      <c r="F12" s="22">
        <v>44190</v>
      </c>
      <c r="G12" s="23" t="s">
        <v>33</v>
      </c>
      <c r="H12" s="18">
        <v>10500000</v>
      </c>
      <c r="I12" s="18">
        <v>10500000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17" s="7" customFormat="1" ht="76.5" customHeight="1" x14ac:dyDescent="0.25">
      <c r="A13" s="19" t="s">
        <v>23</v>
      </c>
      <c r="B13" s="57" t="s">
        <v>17</v>
      </c>
      <c r="C13" s="58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 x14ac:dyDescent="0.25">
      <c r="A14" s="13" t="s">
        <v>18</v>
      </c>
      <c r="B14" s="59" t="s">
        <v>11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 x14ac:dyDescent="0.25">
      <c r="A15" s="13" t="s">
        <v>19</v>
      </c>
      <c r="B15" s="59" t="s">
        <v>20</v>
      </c>
      <c r="C15" s="60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75.75" customHeight="1" x14ac:dyDescent="0.25">
      <c r="A16" s="13"/>
      <c r="B16" s="53" t="s">
        <v>41</v>
      </c>
      <c r="C16" s="54"/>
      <c r="D16" s="54"/>
      <c r="E16" s="54"/>
      <c r="F16" s="54"/>
      <c r="G16" s="54"/>
      <c r="H16" s="55"/>
      <c r="I16" s="52">
        <v>0</v>
      </c>
      <c r="J16" s="52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 x14ac:dyDescent="0.25">
      <c r="A17" s="13" t="s">
        <v>21</v>
      </c>
      <c r="B17" s="59" t="s">
        <v>12</v>
      </c>
      <c r="C17" s="60"/>
      <c r="D17" s="26"/>
      <c r="E17" s="26">
        <v>0</v>
      </c>
      <c r="F17" s="26">
        <v>0</v>
      </c>
      <c r="G17" s="27">
        <v>0</v>
      </c>
      <c r="H17" s="25">
        <f>H9+H13</f>
        <v>35000000</v>
      </c>
      <c r="I17" s="25">
        <f>I9+I13</f>
        <v>34200000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800000</v>
      </c>
      <c r="O17" s="25">
        <f>O13+O9</f>
        <v>800000</v>
      </c>
      <c r="P17" s="31">
        <f>P13+P9</f>
        <v>251205.46000000005</v>
      </c>
      <c r="Q17" s="31">
        <f>Q13+Q9</f>
        <v>858234.72000000009</v>
      </c>
    </row>
    <row r="18" spans="1:19" s="7" customFormat="1" ht="74.25" customHeight="1" x14ac:dyDescent="0.25">
      <c r="A18" s="15"/>
      <c r="B18" s="62" t="s">
        <v>42</v>
      </c>
      <c r="C18" s="63"/>
      <c r="D18" s="63"/>
      <c r="E18" s="63"/>
      <c r="F18" s="63"/>
      <c r="G18" s="63"/>
      <c r="H18" s="63"/>
      <c r="I18" s="64">
        <v>34116100</v>
      </c>
      <c r="J18" s="64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 x14ac:dyDescent="0.25">
      <c r="A19" s="15"/>
      <c r="B19" s="65" t="s">
        <v>13</v>
      </c>
      <c r="C19" s="66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-83900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 x14ac:dyDescent="0.25">
      <c r="A20" s="4"/>
    </row>
    <row r="21" spans="1:19" s="3" customFormat="1" x14ac:dyDescent="0.25">
      <c r="A21" s="4"/>
    </row>
    <row r="22" spans="1:19" s="3" customFormat="1" ht="51.75" customHeight="1" x14ac:dyDescent="0.25">
      <c r="A22" s="4"/>
      <c r="B22" s="50" t="s">
        <v>46</v>
      </c>
      <c r="C22" s="50"/>
      <c r="D22" s="50"/>
      <c r="E22" s="50"/>
      <c r="F22" s="50"/>
      <c r="G22" s="50"/>
      <c r="N22" s="3" t="s">
        <v>47</v>
      </c>
    </row>
    <row r="23" spans="1:19" s="3" customFormat="1" ht="21.75" customHeight="1" x14ac:dyDescent="0.25">
      <c r="B23" s="16"/>
      <c r="C23" s="56"/>
      <c r="D23" s="56"/>
      <c r="E23" s="56"/>
      <c r="F23" s="56"/>
      <c r="G23" s="56"/>
      <c r="H23" s="16"/>
      <c r="I23" s="16"/>
      <c r="J23" s="16"/>
      <c r="K23" s="16"/>
      <c r="L23" s="61"/>
      <c r="M23" s="61"/>
      <c r="N23" s="11"/>
      <c r="O23" s="11"/>
      <c r="P23" s="11"/>
      <c r="Q23" s="11"/>
      <c r="R23" s="11"/>
      <c r="S23" s="11"/>
    </row>
    <row r="24" spans="1:19" s="3" customFormat="1" ht="37.5" customHeight="1" x14ac:dyDescent="0.25">
      <c r="A24" s="4"/>
      <c r="B24" s="50" t="s">
        <v>35</v>
      </c>
      <c r="C24" s="50"/>
      <c r="N24" s="3" t="s">
        <v>37</v>
      </c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  <row r="32" spans="1:19" s="3" customFormat="1" x14ac:dyDescent="0.25">
      <c r="A32" s="4"/>
    </row>
  </sheetData>
  <mergeCells count="32">
    <mergeCell ref="L23:M23"/>
    <mergeCell ref="B18:H18"/>
    <mergeCell ref="I18:J18"/>
    <mergeCell ref="B14:C14"/>
    <mergeCell ref="B15:C15"/>
    <mergeCell ref="B17:C17"/>
    <mergeCell ref="B19:C19"/>
    <mergeCell ref="B22:G22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2018-08-08T06:35:56Z</cp:lastPrinted>
  <dcterms:created xsi:type="dcterms:W3CDTF">2009-10-03T16:38:36Z</dcterms:created>
  <dcterms:modified xsi:type="dcterms:W3CDTF">2018-09-04T08:54:22Z</dcterms:modified>
</cp:coreProperties>
</file>