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Q9" i="1"/>
  <c r="P9"/>
  <c r="Q12"/>
  <c r="P11"/>
  <c r="Q11" s="1"/>
  <c r="I9"/>
  <c r="I17" s="1"/>
  <c r="H9"/>
  <c r="P10"/>
  <c r="Q10" s="1"/>
  <c r="I10"/>
  <c r="O10"/>
  <c r="O9" s="1"/>
  <c r="N10"/>
  <c r="N9"/>
  <c r="J9"/>
  <c r="K9"/>
  <c r="L9"/>
  <c r="M9"/>
  <c r="N17" l="1"/>
  <c r="H17"/>
  <c r="O17" l="1"/>
  <c r="I19"/>
  <c r="P17"/>
  <c r="Q17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<sst xmlns="http://schemas.openxmlformats.org/spreadsheetml/2006/main" count="58" uniqueCount="48">
  <si>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</si>
  <si>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</si>
  <si>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</si>
  <si>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</si>
  <si>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</si>
  <si>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</si>
  <si>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</si>
  <si>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</si>
  <si>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</si>
  <si>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</si>
  <si>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</si>
  <si>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</si>
  <si>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</si>
  <si>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</si>
  <si>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</si>
  <si>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</si>
  <si>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</si>
  <si>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</si>
  <si>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</si>
  <si>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</si>
  <si>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</si>
  <si>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</si>
  <si>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</si>
  <si>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</si>
  <si>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</si>
  <si>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</si>
  <si>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</si>
  <si>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</si>
  <si>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</si>
  <si>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</si>
  <si>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</si>
  <si>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</si>
  <si>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</si>
  <si>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</si>
  <si>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</si>
  <si>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</si>
  <si>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</si>
  <si>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</si>
  <si>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1.3.</t>
  </si>
  <si>
    <t>1.1.</t>
  </si>
  <si>
    <t xml:space="preserve">Предельный объем обязательств по муниципальным гарантиям (п. 1 пп. 2.1 от 06.07.2017г. №230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</si>
  <si>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 xml:space="preserve">Верхний предел муниципального долга на 01.01.2018г. (п. 1 пп. 2.1 от 06.07.2017г. №230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</si>
  <si>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>по состоянию на 01 сентября  2017 года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</si>
  <si>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</si>
  <si>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</si>
  <si>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№17 от 03.12.2015</t>
  </si>
  <si>
    <t>договор №5 от 27.07.2016</t>
  </si>
  <si>
    <t>договор №4 от 17.07.2017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</si>
</sst>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P12" sqref="P12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53" t="s">
        <v>27</v>
      </c>
      <c r="O1" s="53"/>
      <c r="P1" s="53"/>
      <c r="Q1" s="53"/>
    </row>
    <row r="2" spans="1:17" ht="38.25" customHeight="1">
      <c r="N2" s="54" t="s">
        <v>28</v>
      </c>
      <c r="O2" s="54"/>
      <c r="P2" s="54"/>
      <c r="Q2" s="54"/>
    </row>
    <row r="3" spans="1:17" s="24" customFormat="1" ht="26.25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24" customFormat="1" ht="26.25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s="24" customFormat="1" ht="27" thickBot="1">
      <c r="A5" s="58" t="s">
        <v>42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s="5" customFormat="1" ht="47.25" customHeight="1">
      <c r="A6" s="60" t="s">
        <v>3</v>
      </c>
      <c r="B6" s="56" t="s">
        <v>0</v>
      </c>
      <c r="C6" s="56"/>
      <c r="D6" s="56" t="s">
        <v>32</v>
      </c>
      <c r="E6" s="56" t="s">
        <v>1</v>
      </c>
      <c r="F6" s="56"/>
      <c r="G6" s="56"/>
      <c r="H6" s="56" t="s">
        <v>6</v>
      </c>
      <c r="I6" s="56" t="s">
        <v>30</v>
      </c>
      <c r="J6" s="56" t="s">
        <v>2</v>
      </c>
      <c r="K6" s="56"/>
      <c r="L6" s="56"/>
      <c r="M6" s="56"/>
      <c r="N6" s="56" t="s">
        <v>9</v>
      </c>
      <c r="O6" s="56"/>
      <c r="P6" s="56" t="s">
        <v>10</v>
      </c>
      <c r="Q6" s="59"/>
    </row>
    <row r="7" spans="1:17" s="5" customFormat="1" ht="66" customHeight="1">
      <c r="A7" s="61"/>
      <c r="B7" s="57"/>
      <c r="C7" s="57"/>
      <c r="D7" s="57"/>
      <c r="E7" s="6" t="s">
        <v>4</v>
      </c>
      <c r="F7" s="6" t="s">
        <v>24</v>
      </c>
      <c r="G7" s="35" t="s">
        <v>5</v>
      </c>
      <c r="H7" s="57"/>
      <c r="I7" s="57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48">
        <v>2</v>
      </c>
      <c r="C8" s="48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6" t="s">
        <v>16</v>
      </c>
      <c r="C9" s="47"/>
      <c r="D9" s="20"/>
      <c r="E9" s="22"/>
      <c r="F9" s="22"/>
      <c r="G9" s="17"/>
      <c r="H9" s="18">
        <f>H10+H11+H12</f>
        <v>33000000</v>
      </c>
      <c r="I9" s="18">
        <f>I10+I11+I12</f>
        <v>24500000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8500000</v>
      </c>
      <c r="O9" s="18">
        <f>O10+O11</f>
        <v>8500000</v>
      </c>
      <c r="P9" s="18">
        <f>P10+P11+P12</f>
        <v>498402.73000000004</v>
      </c>
      <c r="Q9" s="18">
        <f>Q10+Q11+Q12</f>
        <v>1184358</v>
      </c>
    </row>
    <row r="10" spans="1:17" s="7" customFormat="1" ht="69.75" customHeight="1">
      <c r="A10" s="19" t="s">
        <v>39</v>
      </c>
      <c r="B10" s="41" t="s">
        <v>45</v>
      </c>
      <c r="C10" s="42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f>8500000-O10</f>
        <v>0</v>
      </c>
      <c r="J10" s="25">
        <v>0</v>
      </c>
      <c r="K10" s="25">
        <v>0</v>
      </c>
      <c r="L10" s="25">
        <v>0</v>
      </c>
      <c r="M10" s="25">
        <v>0</v>
      </c>
      <c r="N10" s="25">
        <f>6000000+2500000</f>
        <v>8500000</v>
      </c>
      <c r="O10" s="25">
        <f>N10</f>
        <v>8500000</v>
      </c>
      <c r="P10" s="25">
        <f>39705.48+35863.01+39705.48+38424.66+39705.48+38424.66+22150.68</f>
        <v>253979.45</v>
      </c>
      <c r="Q10" s="25">
        <f>504643.8+P10</f>
        <v>758623.25</v>
      </c>
    </row>
    <row r="11" spans="1:17" s="7" customFormat="1" ht="69.75" customHeight="1">
      <c r="A11" s="19" t="s">
        <v>36</v>
      </c>
      <c r="B11" s="41" t="s">
        <v>46</v>
      </c>
      <c r="C11" s="42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35671.23+32219.18+35671.23+34520.55+35671.23+34520.55+35671.23</f>
        <v>243945.20000000004</v>
      </c>
      <c r="Q11" s="37">
        <f>181311.47+P11</f>
        <v>425256.67000000004</v>
      </c>
    </row>
    <row r="12" spans="1:17" s="7" customFormat="1" ht="69.75" customHeight="1">
      <c r="A12" s="19" t="s">
        <v>38</v>
      </c>
      <c r="B12" s="41" t="s">
        <v>47</v>
      </c>
      <c r="C12" s="42"/>
      <c r="D12" s="20">
        <v>1</v>
      </c>
      <c r="E12" s="38">
        <v>42933</v>
      </c>
      <c r="F12" s="22">
        <v>43824</v>
      </c>
      <c r="G12" s="23" t="s">
        <v>33</v>
      </c>
      <c r="H12" s="18">
        <v>12500000</v>
      </c>
      <c r="I12" s="18">
        <v>12500000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478.08</v>
      </c>
      <c r="Q12" s="37">
        <f>P12</f>
        <v>478.08</v>
      </c>
    </row>
    <row r="13" spans="1:17" s="7" customFormat="1" ht="76.5" customHeight="1">
      <c r="A13" s="19" t="s">
        <v>23</v>
      </c>
      <c r="B13" s="51" t="s">
        <v>17</v>
      </c>
      <c r="C13" s="52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>
      <c r="A14" s="13" t="s">
        <v>18</v>
      </c>
      <c r="B14" s="41" t="s">
        <v>11</v>
      </c>
      <c r="C14" s="42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>
      <c r="A15" s="13" t="s">
        <v>19</v>
      </c>
      <c r="B15" s="41" t="s">
        <v>20</v>
      </c>
      <c r="C15" s="42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75.75" customHeight="1">
      <c r="A16" s="13"/>
      <c r="B16" s="62" t="s">
        <v>40</v>
      </c>
      <c r="C16" s="63"/>
      <c r="D16" s="63"/>
      <c r="E16" s="63"/>
      <c r="F16" s="63"/>
      <c r="G16" s="63"/>
      <c r="H16" s="64"/>
      <c r="I16" s="49">
        <v>0</v>
      </c>
      <c r="J16" s="49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>
      <c r="A17" s="13" t="s">
        <v>21</v>
      </c>
      <c r="B17" s="41" t="s">
        <v>12</v>
      </c>
      <c r="C17" s="42"/>
      <c r="D17" s="26"/>
      <c r="E17" s="26">
        <v>0</v>
      </c>
      <c r="F17" s="26">
        <v>0</v>
      </c>
      <c r="G17" s="27">
        <v>0</v>
      </c>
      <c r="H17" s="25">
        <f>H9+H13</f>
        <v>33000000</v>
      </c>
      <c r="I17" s="25">
        <f>I9+I13</f>
        <v>24500000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8500000</v>
      </c>
      <c r="O17" s="25">
        <f>O13+O9</f>
        <v>8500000</v>
      </c>
      <c r="P17" s="31">
        <f>P13+P9</f>
        <v>498402.73000000004</v>
      </c>
      <c r="Q17" s="31">
        <f>Q13+Q9</f>
        <v>1184358</v>
      </c>
    </row>
    <row r="18" spans="1:19" s="7" customFormat="1" ht="74.25" customHeight="1">
      <c r="A18" s="15"/>
      <c r="B18" s="65" t="s">
        <v>41</v>
      </c>
      <c r="C18" s="66"/>
      <c r="D18" s="66"/>
      <c r="E18" s="66"/>
      <c r="F18" s="66"/>
      <c r="G18" s="66"/>
      <c r="H18" s="66"/>
      <c r="I18" s="40">
        <v>30599200</v>
      </c>
      <c r="J18" s="40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>
      <c r="A19" s="15"/>
      <c r="B19" s="43" t="s">
        <v>13</v>
      </c>
      <c r="C19" s="44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6099200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>
      <c r="A20" s="4"/>
    </row>
    <row r="21" spans="1:19" s="3" customFormat="1">
      <c r="A21" s="4"/>
    </row>
    <row r="22" spans="1:19" s="3" customFormat="1" ht="51.75" customHeight="1">
      <c r="A22" s="4"/>
      <c r="B22" s="45" t="s">
        <v>43</v>
      </c>
      <c r="C22" s="45"/>
      <c r="D22" s="45"/>
      <c r="E22" s="45"/>
      <c r="F22" s="45"/>
      <c r="G22" s="45"/>
      <c r="N22" s="3" t="s">
        <v>44</v>
      </c>
    </row>
    <row r="23" spans="1:19" s="3" customFormat="1" ht="21.75" customHeight="1">
      <c r="B23" s="16"/>
      <c r="C23" s="50"/>
      <c r="D23" s="50"/>
      <c r="E23" s="50"/>
      <c r="F23" s="50"/>
      <c r="G23" s="50"/>
      <c r="H23" s="16"/>
      <c r="I23" s="16"/>
      <c r="J23" s="16"/>
      <c r="K23" s="16"/>
      <c r="L23" s="39"/>
      <c r="M23" s="39"/>
      <c r="N23" s="11"/>
      <c r="O23" s="11"/>
      <c r="P23" s="11"/>
      <c r="Q23" s="11"/>
      <c r="R23" s="11"/>
      <c r="S23" s="11"/>
    </row>
    <row r="24" spans="1:19" s="3" customFormat="1" ht="37.5" customHeight="1">
      <c r="A24" s="4"/>
      <c r="B24" s="45" t="s">
        <v>35</v>
      </c>
      <c r="C24" s="45"/>
      <c r="N24" s="3" t="s">
        <v>37</v>
      </c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  <row r="32" spans="1:19" s="3" customFormat="1">
      <c r="A32" s="4"/>
    </row>
  </sheetData>
  <mergeCells count="32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L23:M23"/>
    <mergeCell ref="B18:H18"/>
    <mergeCell ref="I18:J18"/>
    <mergeCell ref="B14:C14"/>
    <mergeCell ref="B15:C15"/>
    <mergeCell ref="B17:C17"/>
    <mergeCell ref="B19:C19"/>
    <mergeCell ref="B22:G22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2017-09-04T07:56:05Z</cp:lastPrinted>
  <dcterms:created xsi:type="dcterms:W3CDTF">2009-10-03T16:38:36Z</dcterms:created>
  <dcterms:modified xsi:type="dcterms:W3CDTF">2017-09-04T07:56:52Z</dcterms:modified>
</cp:coreProperties>
</file>