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C30" i="9"/>
  <c r="G11" i="8"/>
  <c r="I40" i="9"/>
  <c r="X41" i="8"/>
  <c r="W41"/>
  <c r="I42" i="9" s="1"/>
  <c r="AE40" i="8"/>
  <c r="AD40"/>
  <c r="AE39"/>
  <c r="AD39"/>
  <c r="AE35"/>
  <c r="AD35"/>
  <c r="H35"/>
  <c r="D36" i="9" s="1"/>
  <c r="G35" i="8"/>
  <c r="C36" i="9" s="1"/>
  <c r="J20"/>
  <c r="I20"/>
  <c r="X44" i="8"/>
  <c r="J45" i="9" s="1"/>
  <c r="W44" i="8"/>
  <c r="I45" i="9" s="1"/>
  <c r="X23" i="8"/>
  <c r="J24" i="9" s="1"/>
  <c r="W23" i="8"/>
  <c r="I24" i="9" s="1"/>
  <c r="AE29" i="8"/>
  <c r="AD29"/>
  <c r="H23"/>
  <c r="G23"/>
  <c r="N1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X10"/>
  <c r="AD10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X13"/>
  <c r="AD13"/>
  <c r="AE13"/>
  <c r="G14"/>
  <c r="H14"/>
  <c r="N14"/>
  <c r="O14"/>
  <c r="I15" i="9"/>
  <c r="J15"/>
  <c r="G15" i="8"/>
  <c r="H15"/>
  <c r="D16" i="9" s="1"/>
  <c r="N15" i="8"/>
  <c r="F16" i="9" s="1"/>
  <c r="O15" i="8"/>
  <c r="W15"/>
  <c r="X15"/>
  <c r="J16" i="9" s="1"/>
  <c r="AD15" i="8"/>
  <c r="AE15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O19" i="8"/>
  <c r="AD19"/>
  <c r="AE19"/>
  <c r="G20"/>
  <c r="H20"/>
  <c r="N20"/>
  <c r="O20"/>
  <c r="W20"/>
  <c r="X20"/>
  <c r="AD20"/>
  <c r="AE20"/>
  <c r="G21"/>
  <c r="H21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W27"/>
  <c r="I28" i="9" s="1"/>
  <c r="X27" i="8"/>
  <c r="J28" i="9" s="1"/>
  <c r="AD27" i="8"/>
  <c r="AE27"/>
  <c r="G28"/>
  <c r="H28"/>
  <c r="N28"/>
  <c r="O28"/>
  <c r="W28"/>
  <c r="X28"/>
  <c r="AD28"/>
  <c r="AE28"/>
  <c r="G29"/>
  <c r="H29"/>
  <c r="N29"/>
  <c r="F30" i="9" s="1"/>
  <c r="O29" i="8"/>
  <c r="W29"/>
  <c r="I30" i="9" s="1"/>
  <c r="X29" i="8"/>
  <c r="J30" i="9" s="1"/>
  <c r="G30" i="8"/>
  <c r="H30"/>
  <c r="N30"/>
  <c r="O30"/>
  <c r="W30"/>
  <c r="I31" i="9" s="1"/>
  <c r="X30" i="8"/>
  <c r="J31" i="9" s="1"/>
  <c r="AD30" i="8"/>
  <c r="AE30"/>
  <c r="G31"/>
  <c r="H31"/>
  <c r="N31"/>
  <c r="O31"/>
  <c r="W31"/>
  <c r="I32" i="9" s="1"/>
  <c r="X31" i="8"/>
  <c r="J32" i="9" s="1"/>
  <c r="AD31" i="8"/>
  <c r="AE31"/>
  <c r="G32"/>
  <c r="H32"/>
  <c r="D33" i="9" s="1"/>
  <c r="N32" i="8"/>
  <c r="O32"/>
  <c r="G33" i="9" s="1"/>
  <c r="W32" i="8"/>
  <c r="X32"/>
  <c r="AD32"/>
  <c r="AE32"/>
  <c r="G33"/>
  <c r="C34" i="9" s="1"/>
  <c r="H33" i="8"/>
  <c r="D34" i="9" s="1"/>
  <c r="N33" i="8"/>
  <c r="O33"/>
  <c r="W33"/>
  <c r="I34" i="9" s="1"/>
  <c r="X33" i="8"/>
  <c r="J34" i="9" s="1"/>
  <c r="AD33" i="8"/>
  <c r="AE33"/>
  <c r="G34"/>
  <c r="H34"/>
  <c r="N34"/>
  <c r="F35" i="9" s="1"/>
  <c r="O34" i="8"/>
  <c r="W34"/>
  <c r="I35" i="9" s="1"/>
  <c r="X34" i="8"/>
  <c r="J35" i="9" s="1"/>
  <c r="AD34" i="8"/>
  <c r="AE34"/>
  <c r="N35"/>
  <c r="O35"/>
  <c r="W35"/>
  <c r="I36" i="9" s="1"/>
  <c r="X35" i="8"/>
  <c r="G36"/>
  <c r="H36"/>
  <c r="D37" i="9" s="1"/>
  <c r="N36" i="8"/>
  <c r="O36"/>
  <c r="X36"/>
  <c r="W36" s="1"/>
  <c r="AD36"/>
  <c r="AE36"/>
  <c r="G37"/>
  <c r="C38" i="9" s="1"/>
  <c r="H37" i="8"/>
  <c r="D38" i="9" s="1"/>
  <c r="N37" i="8"/>
  <c r="F38" i="9" s="1"/>
  <c r="O37" i="8"/>
  <c r="W37"/>
  <c r="I38" i="9" s="1"/>
  <c r="X37" i="8"/>
  <c r="J38" i="9" s="1"/>
  <c r="AD37" i="8"/>
  <c r="AE37"/>
  <c r="G38"/>
  <c r="H38"/>
  <c r="N38"/>
  <c r="O38"/>
  <c r="W38"/>
  <c r="I39" i="9" s="1"/>
  <c r="X38" i="8"/>
  <c r="J39" i="9" s="1"/>
  <c r="AD38" i="8"/>
  <c r="AE38"/>
  <c r="G39"/>
  <c r="H39"/>
  <c r="N39"/>
  <c r="J40" i="9"/>
  <c r="L40"/>
  <c r="M40"/>
  <c r="G40" i="8"/>
  <c r="H40"/>
  <c r="N40"/>
  <c r="F41" i="9" s="1"/>
  <c r="O40" i="8"/>
  <c r="G41"/>
  <c r="H41"/>
  <c r="N41"/>
  <c r="F42" i="9" s="1"/>
  <c r="O41" i="8"/>
  <c r="J42" i="9"/>
  <c r="AD41" i="8"/>
  <c r="AE41"/>
  <c r="G42"/>
  <c r="H42"/>
  <c r="D43" i="9" s="1"/>
  <c r="N42" i="8"/>
  <c r="O42"/>
  <c r="W42"/>
  <c r="I43" i="9" s="1"/>
  <c r="X42" i="8"/>
  <c r="AD42"/>
  <c r="AE42"/>
  <c r="M43" i="9" s="1"/>
  <c r="G43" i="8"/>
  <c r="H43"/>
  <c r="N43"/>
  <c r="F44" i="9" s="1"/>
  <c r="O43" i="8"/>
  <c r="W43"/>
  <c r="X43"/>
  <c r="AD43"/>
  <c r="AE43"/>
  <c r="G44"/>
  <c r="H44"/>
  <c r="N44"/>
  <c r="O44"/>
  <c r="AD44"/>
  <c r="AE44"/>
  <c r="G45"/>
  <c r="H45"/>
  <c r="N45"/>
  <c r="O45"/>
  <c r="W45"/>
  <c r="X45"/>
  <c r="AD45"/>
  <c r="AE45"/>
  <c r="M36" i="9"/>
  <c r="M37"/>
  <c r="J43"/>
  <c r="I41"/>
  <c r="G39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C31"/>
  <c r="D31"/>
  <c r="C32"/>
  <c r="D32"/>
  <c r="D35"/>
  <c r="C39"/>
  <c r="D39"/>
  <c r="D40"/>
  <c r="C41"/>
  <c r="D41"/>
  <c r="C42"/>
  <c r="C43"/>
  <c r="C44"/>
  <c r="D44"/>
  <c r="C46"/>
  <c r="N46"/>
  <c r="J44"/>
  <c r="I44"/>
  <c r="J23"/>
  <c r="J9"/>
  <c r="I9"/>
  <c r="J46"/>
  <c r="I46"/>
  <c r="J36"/>
  <c r="L42"/>
  <c r="L32"/>
  <c r="L31"/>
  <c r="M29"/>
  <c r="L29"/>
  <c r="L26"/>
  <c r="L23"/>
  <c r="G12"/>
  <c r="C45"/>
  <c r="M41"/>
  <c r="L41"/>
  <c r="P38"/>
  <c r="O38"/>
  <c r="N37"/>
  <c r="H38"/>
  <c r="H37"/>
  <c r="N31"/>
  <c r="K28"/>
  <c r="K20"/>
  <c r="H20"/>
  <c r="H19"/>
  <c r="C40"/>
  <c r="C9"/>
  <c r="C13"/>
  <c r="C14"/>
  <c r="C23"/>
  <c r="C29"/>
  <c r="C33"/>
  <c r="C37"/>
  <c r="I7"/>
  <c r="J10"/>
  <c r="I12"/>
  <c r="J13"/>
  <c r="I14"/>
  <c r="J14"/>
  <c r="I16"/>
  <c r="I26"/>
  <c r="I27"/>
  <c r="I29"/>
  <c r="I33"/>
  <c r="M24"/>
  <c r="L24"/>
  <c r="I21"/>
  <c r="M42"/>
  <c r="M39"/>
  <c r="L39"/>
  <c r="M38"/>
  <c r="L38"/>
  <c r="L37"/>
  <c r="L36"/>
  <c r="M44"/>
  <c r="I23"/>
  <c r="J29"/>
  <c r="F20"/>
  <c r="G40"/>
  <c r="F40"/>
  <c r="F39"/>
  <c r="G38"/>
  <c r="G37"/>
  <c r="F37"/>
  <c r="G23"/>
  <c r="F23"/>
  <c r="G44"/>
  <c r="G41"/>
  <c r="M45"/>
  <c r="L45"/>
  <c r="G45"/>
  <c r="G43"/>
  <c r="F43"/>
  <c r="G42"/>
  <c r="G29"/>
  <c r="F29"/>
  <c r="L43"/>
  <c r="L18"/>
  <c r="M33"/>
  <c r="L33"/>
  <c r="L46"/>
  <c r="I22"/>
  <c r="H43"/>
  <c r="M10"/>
  <c r="M9"/>
  <c r="N24"/>
  <c r="F36"/>
  <c r="G24"/>
  <c r="G36"/>
  <c r="M16"/>
  <c r="L16"/>
  <c r="F21"/>
  <c r="D9"/>
  <c r="D15"/>
  <c r="D17"/>
  <c r="D21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C35"/>
  <c r="D27"/>
  <c r="C26"/>
  <c r="D8"/>
  <c r="L35"/>
  <c r="M35"/>
  <c r="M34"/>
  <c r="L34"/>
  <c r="M32"/>
  <c r="M30"/>
  <c r="L30"/>
  <c r="L27"/>
  <c r="M27"/>
  <c r="M26"/>
  <c r="L25"/>
  <c r="M25"/>
  <c r="L22"/>
  <c r="M22"/>
  <c r="M21"/>
  <c r="L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8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<sst xmlns="http://schemas.openxmlformats.org/spreadsheetml/2006/main" count="270" uniqueCount="80">
  <si>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</si>
  <si>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</si>
  <si>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</si>
  <si>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</si>
  <si>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</si>
  <si>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</si>
  <si>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</si>
  <si>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</si>
  <si>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</si>
  <si>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</si>
  <si>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</si>
  <si>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</si>
  <si>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</si>
  <si>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</si>
  <si>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</si>
  <si>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</si>
  <si>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</si>
  <si>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</si>
  <si>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</si>
  <si>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</si>
  <si>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</si>
  <si>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</si>
  <si>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</si>
  <si>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</si>
  <si>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</si>
  <si>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</si>
  <si>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</si>
  <si>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</si>
  <si>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</si>
  <si>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</si>
  <si>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</si>
  <si>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</si>
  <si>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</si>
  <si>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</si>
  <si>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</si>
  <si>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</si>
  <si>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</si>
  <si>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</si>
  <si>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</si>
  <si>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</si>
  <si>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</si>
  <si>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</si>
  <si>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</si>
  <si>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</si>
  <si>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</si>
  <si>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</si>
  <si>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</si>
  <si>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</si>
  <si>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</si>
  <si>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</si>
  <si>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</si>
  <si>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</si>
  <si>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</si>
  <si>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</si>
  <si>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</si>
  <si>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</si>
  <si>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</si>
  <si>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</si>
  <si>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</si>
  <si>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</si>
  <si>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</si>
  <si>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</si>
  <si>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</si>
  <si>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</si>
  <si>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</si>
  <si>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</si>
  <si>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</si>
  <si>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</si>
  <si>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</si>
  <si>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</si>
  <si>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</si>
  <si>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</si>
  <si>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</si>
  <si>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</si>
  <si>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</si>
  <si>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</si>
  <si>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</si>
  <si>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</si>
  <si>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11.11.2016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</si>
  <si>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на11.11.2016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</si>
</sst>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charset val="204"/>
    </font>
    <font>
      <sz val="12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J1" zoomScale="86" zoomScaleNormal="85" zoomScaleSheetLayoutView="86" workbookViewId="0">
      <selection activeCell="AG4" sqref="AG4:AH4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G1" s="37" t="s">
        <v>14</v>
      </c>
      <c r="AH1" s="37"/>
      <c r="AI1" s="37"/>
    </row>
    <row r="2" spans="1:37">
      <c r="A2" s="12"/>
      <c r="B2" s="46" t="s">
        <v>78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7" ht="29.25" customHeight="1">
      <c r="A3" s="39" t="s">
        <v>0</v>
      </c>
      <c r="B3" s="41" t="s">
        <v>4</v>
      </c>
      <c r="C3" s="43" t="s">
        <v>5</v>
      </c>
      <c r="D3" s="43"/>
      <c r="E3" s="43"/>
      <c r="F3" s="43"/>
      <c r="G3" s="43"/>
      <c r="H3" s="43"/>
      <c r="I3" s="43"/>
      <c r="J3" s="43" t="s">
        <v>6</v>
      </c>
      <c r="K3" s="43"/>
      <c r="L3" s="43"/>
      <c r="M3" s="43"/>
      <c r="N3" s="43"/>
      <c r="O3" s="43"/>
      <c r="P3" s="43"/>
      <c r="Q3" s="43" t="s">
        <v>7</v>
      </c>
      <c r="R3" s="43"/>
      <c r="S3" s="43"/>
      <c r="T3" s="43"/>
      <c r="U3" s="43"/>
      <c r="V3" s="43"/>
      <c r="W3" s="43"/>
      <c r="X3" s="43"/>
      <c r="Y3" s="43"/>
      <c r="Z3" s="43" t="s">
        <v>8</v>
      </c>
      <c r="AA3" s="43"/>
      <c r="AB3" s="43"/>
      <c r="AC3" s="43"/>
      <c r="AD3" s="43"/>
      <c r="AE3" s="43"/>
      <c r="AF3" s="43"/>
      <c r="AG3" s="43" t="s">
        <v>12</v>
      </c>
      <c r="AH3" s="43"/>
      <c r="AI3" s="43"/>
    </row>
    <row r="4" spans="1:37" ht="114" customHeight="1">
      <c r="A4" s="39"/>
      <c r="B4" s="42"/>
      <c r="C4" s="40" t="s">
        <v>77</v>
      </c>
      <c r="D4" s="40"/>
      <c r="E4" s="40" t="s">
        <v>71</v>
      </c>
      <c r="F4" s="40"/>
      <c r="G4" s="49" t="s">
        <v>62</v>
      </c>
      <c r="H4" s="49"/>
      <c r="I4" s="41" t="s">
        <v>13</v>
      </c>
      <c r="J4" s="40" t="s">
        <v>56</v>
      </c>
      <c r="K4" s="40"/>
      <c r="L4" s="40" t="s">
        <v>72</v>
      </c>
      <c r="M4" s="40"/>
      <c r="N4" s="40" t="s">
        <v>62</v>
      </c>
      <c r="O4" s="40"/>
      <c r="P4" s="44" t="s">
        <v>13</v>
      </c>
      <c r="Q4" s="40" t="s">
        <v>57</v>
      </c>
      <c r="R4" s="40"/>
      <c r="S4" s="40" t="s">
        <v>76</v>
      </c>
      <c r="T4" s="40"/>
      <c r="U4" s="40" t="s">
        <v>58</v>
      </c>
      <c r="V4" s="40"/>
      <c r="W4" s="40" t="s">
        <v>62</v>
      </c>
      <c r="X4" s="40"/>
      <c r="Y4" s="44" t="s">
        <v>13</v>
      </c>
      <c r="Z4" s="40" t="s">
        <v>60</v>
      </c>
      <c r="AA4" s="40"/>
      <c r="AB4" s="40" t="s">
        <v>74</v>
      </c>
      <c r="AC4" s="40"/>
      <c r="AD4" s="40" t="s">
        <v>62</v>
      </c>
      <c r="AE4" s="40"/>
      <c r="AF4" s="44" t="s">
        <v>13</v>
      </c>
      <c r="AG4" s="40" t="s">
        <v>59</v>
      </c>
      <c r="AH4" s="40"/>
      <c r="AI4" s="41" t="s">
        <v>13</v>
      </c>
    </row>
    <row r="5" spans="1:37" ht="42.75">
      <c r="A5" s="13"/>
      <c r="B5" s="42"/>
      <c r="C5" s="18" t="s">
        <v>11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50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45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45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45"/>
      <c r="AG5" s="18" t="s">
        <v>9</v>
      </c>
      <c r="AH5" s="18" t="s">
        <v>10</v>
      </c>
      <c r="AI5" s="50"/>
    </row>
    <row r="6" spans="1:37" ht="20.25" customHeight="1">
      <c r="A6" s="14">
        <v>1</v>
      </c>
      <c r="B6" s="15" t="s">
        <v>16</v>
      </c>
      <c r="C6" s="20">
        <v>19.97</v>
      </c>
      <c r="D6" s="20">
        <v>38.47</v>
      </c>
      <c r="E6" s="20">
        <v>20.7</v>
      </c>
      <c r="F6" s="20">
        <v>38.65</v>
      </c>
      <c r="G6" s="28">
        <f t="shared" ref="G6:H45" si="0">(C6+E6)/2</f>
        <v>20.335000000000001</v>
      </c>
      <c r="H6" s="30">
        <f t="shared" si="0"/>
        <v>38.56</v>
      </c>
      <c r="I6" s="20">
        <v>100</v>
      </c>
      <c r="J6" s="20">
        <v>24.95</v>
      </c>
      <c r="K6" s="20">
        <v>41.5</v>
      </c>
      <c r="L6" s="20">
        <v>43.4</v>
      </c>
      <c r="M6" s="20">
        <v>94</v>
      </c>
      <c r="N6" s="30">
        <f t="shared" ref="N6:O17" si="1">(J6+L6)/2</f>
        <v>34.174999999999997</v>
      </c>
      <c r="O6" s="30">
        <f t="shared" ref="O6:O16" si="2">(K6+M6)/2</f>
        <v>67.75</v>
      </c>
      <c r="P6" s="20">
        <v>100</v>
      </c>
      <c r="Q6" s="22">
        <v>27.5</v>
      </c>
      <c r="R6" s="22">
        <v>40</v>
      </c>
      <c r="S6" s="22">
        <v>28</v>
      </c>
      <c r="T6" s="22">
        <v>37.5</v>
      </c>
      <c r="U6" s="22">
        <v>40</v>
      </c>
      <c r="V6" s="22">
        <v>46</v>
      </c>
      <c r="W6" s="30">
        <f>(Q6+S6+U6)/3</f>
        <v>31.833333333333332</v>
      </c>
      <c r="X6" s="28">
        <f t="shared" ref="X6:X16" si="3">(R6+T6+V6)/3</f>
        <v>41.166666666666664</v>
      </c>
      <c r="Y6" s="20">
        <v>100</v>
      </c>
      <c r="Z6" s="22">
        <v>32</v>
      </c>
      <c r="AA6" s="22">
        <v>40</v>
      </c>
      <c r="AB6" s="22">
        <v>32.5</v>
      </c>
      <c r="AC6" s="22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61</v>
      </c>
      <c r="AH6" s="20" t="s">
        <v>61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17</v>
      </c>
      <c r="C7" s="20">
        <v>41.61</v>
      </c>
      <c r="D7" s="20">
        <v>118.88</v>
      </c>
      <c r="E7" s="20">
        <v>35.25</v>
      </c>
      <c r="F7" s="20">
        <v>126.37</v>
      </c>
      <c r="G7" s="28">
        <f t="shared" si="0"/>
        <v>38.43</v>
      </c>
      <c r="H7" s="30">
        <f t="shared" si="0"/>
        <v>122.625</v>
      </c>
      <c r="I7" s="20">
        <v>100</v>
      </c>
      <c r="J7" s="20">
        <v>73</v>
      </c>
      <c r="K7" s="20">
        <v>80</v>
      </c>
      <c r="L7" s="20">
        <v>60.66</v>
      </c>
      <c r="M7" s="20">
        <v>115</v>
      </c>
      <c r="N7" s="28">
        <f t="shared" si="1"/>
        <v>66.83</v>
      </c>
      <c r="O7" s="30">
        <f>(K7+M7)/2</f>
        <v>97.5</v>
      </c>
      <c r="P7" s="20">
        <v>100</v>
      </c>
      <c r="Q7" s="22">
        <v>58.89</v>
      </c>
      <c r="R7" s="22">
        <v>64.44</v>
      </c>
      <c r="S7" s="22">
        <v>47.77</v>
      </c>
      <c r="T7" s="22">
        <v>65.55</v>
      </c>
      <c r="U7" s="22">
        <v>44.44</v>
      </c>
      <c r="V7" s="22">
        <v>61.11</v>
      </c>
      <c r="W7" s="28">
        <f t="shared" ref="W7:X15" si="6">(Q7+S7+U7)/3</f>
        <v>50.366666666666667</v>
      </c>
      <c r="X7" s="28">
        <f t="shared" si="3"/>
        <v>63.70000000000001</v>
      </c>
      <c r="Y7" s="20">
        <v>100</v>
      </c>
      <c r="Z7" s="22">
        <v>50</v>
      </c>
      <c r="AA7" s="22">
        <v>62</v>
      </c>
      <c r="AB7" s="22">
        <v>64.44</v>
      </c>
      <c r="AC7" s="22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61</v>
      </c>
      <c r="AH7" s="20" t="s">
        <v>61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18</v>
      </c>
      <c r="C8" s="22">
        <v>60.61</v>
      </c>
      <c r="D8" s="22">
        <v>120</v>
      </c>
      <c r="E8" s="20">
        <v>61.25</v>
      </c>
      <c r="F8" s="20">
        <v>141.25</v>
      </c>
      <c r="G8" s="28">
        <f t="shared" si="0"/>
        <v>60.93</v>
      </c>
      <c r="H8" s="30">
        <f t="shared" si="0"/>
        <v>130.625</v>
      </c>
      <c r="I8" s="20">
        <v>100</v>
      </c>
      <c r="J8" s="20">
        <v>112</v>
      </c>
      <c r="K8" s="20">
        <v>112</v>
      </c>
      <c r="L8" s="20">
        <v>74</v>
      </c>
      <c r="M8" s="20">
        <v>107.66</v>
      </c>
      <c r="N8" s="28">
        <f t="shared" si="1"/>
        <v>93</v>
      </c>
      <c r="O8" s="30">
        <f t="shared" si="2"/>
        <v>109.83</v>
      </c>
      <c r="P8" s="20">
        <v>100</v>
      </c>
      <c r="Q8" s="22">
        <v>106.25</v>
      </c>
      <c r="R8" s="22">
        <v>106.25</v>
      </c>
      <c r="S8" s="22">
        <v>82.22</v>
      </c>
      <c r="T8" s="22">
        <v>82.22</v>
      </c>
      <c r="U8" s="22">
        <v>88.88</v>
      </c>
      <c r="V8" s="22">
        <v>88.88</v>
      </c>
      <c r="W8" s="28">
        <f t="shared" si="6"/>
        <v>92.45</v>
      </c>
      <c r="X8" s="28">
        <f t="shared" si="3"/>
        <v>92.45</v>
      </c>
      <c r="Y8" s="20">
        <v>100</v>
      </c>
      <c r="Z8" s="22">
        <v>87</v>
      </c>
      <c r="AA8" s="22">
        <v>100</v>
      </c>
      <c r="AB8" s="22">
        <v>72.22</v>
      </c>
      <c r="AC8" s="22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61</v>
      </c>
      <c r="AH8" s="20" t="s">
        <v>61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19</v>
      </c>
      <c r="C9" s="22">
        <v>32.619999999999997</v>
      </c>
      <c r="D9" s="22">
        <v>212.37</v>
      </c>
      <c r="E9" s="20">
        <v>32</v>
      </c>
      <c r="F9" s="20">
        <v>204</v>
      </c>
      <c r="G9" s="30">
        <f t="shared" si="0"/>
        <v>32.31</v>
      </c>
      <c r="H9" s="30">
        <f t="shared" si="0"/>
        <v>208.185</v>
      </c>
      <c r="I9" s="20">
        <v>100</v>
      </c>
      <c r="J9" s="20">
        <v>34</v>
      </c>
      <c r="K9" s="20">
        <v>80</v>
      </c>
      <c r="L9" s="20">
        <v>40.33</v>
      </c>
      <c r="M9" s="20">
        <v>148.1</v>
      </c>
      <c r="N9" s="30">
        <f t="shared" si="1"/>
        <v>37.164999999999999</v>
      </c>
      <c r="O9" s="30">
        <f t="shared" si="2"/>
        <v>114.05</v>
      </c>
      <c r="P9" s="20">
        <v>100</v>
      </c>
      <c r="Q9" s="22">
        <v>34</v>
      </c>
      <c r="R9" s="22">
        <v>95.55</v>
      </c>
      <c r="S9" s="22">
        <v>30</v>
      </c>
      <c r="T9" s="22">
        <v>100</v>
      </c>
      <c r="U9" s="22">
        <v>84.44</v>
      </c>
      <c r="V9" s="22">
        <v>100</v>
      </c>
      <c r="W9" s="28">
        <f t="shared" si="6"/>
        <v>49.48</v>
      </c>
      <c r="X9" s="30">
        <f t="shared" si="3"/>
        <v>98.516666666666666</v>
      </c>
      <c r="Y9" s="20">
        <v>100</v>
      </c>
      <c r="Z9" s="22">
        <v>44</v>
      </c>
      <c r="AA9" s="22">
        <v>67</v>
      </c>
      <c r="AB9" s="22">
        <v>31.11</v>
      </c>
      <c r="AC9" s="22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61</v>
      </c>
      <c r="AH9" s="20" t="s">
        <v>61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20</v>
      </c>
      <c r="C10" s="22">
        <v>60.05</v>
      </c>
      <c r="D10" s="22">
        <v>120</v>
      </c>
      <c r="E10" s="20">
        <v>59</v>
      </c>
      <c r="F10" s="20">
        <v>117</v>
      </c>
      <c r="G10" s="30">
        <f t="shared" si="0"/>
        <v>59.524999999999999</v>
      </c>
      <c r="H10" s="28">
        <f t="shared" si="0"/>
        <v>118.5</v>
      </c>
      <c r="I10" s="20">
        <v>100</v>
      </c>
      <c r="J10" s="20">
        <v>83.2</v>
      </c>
      <c r="K10" s="20">
        <v>83.2</v>
      </c>
      <c r="L10" s="20">
        <v>75.680000000000007</v>
      </c>
      <c r="M10" s="20">
        <v>127</v>
      </c>
      <c r="N10" s="28">
        <f t="shared" si="1"/>
        <v>79.44</v>
      </c>
      <c r="O10" s="28">
        <f t="shared" si="2"/>
        <v>105.1</v>
      </c>
      <c r="P10" s="20">
        <v>100</v>
      </c>
      <c r="Q10" s="22">
        <v>77.77</v>
      </c>
      <c r="R10" s="22">
        <v>94</v>
      </c>
      <c r="S10" s="22">
        <v>80</v>
      </c>
      <c r="T10" s="22">
        <v>110</v>
      </c>
      <c r="U10" s="22">
        <v>80</v>
      </c>
      <c r="V10" s="22">
        <v>100</v>
      </c>
      <c r="W10" s="28">
        <f t="shared" si="6"/>
        <v>79.256666666666661</v>
      </c>
      <c r="X10" s="28">
        <f t="shared" si="3"/>
        <v>101.33333333333333</v>
      </c>
      <c r="Y10" s="20">
        <v>100</v>
      </c>
      <c r="Z10" s="22">
        <v>90</v>
      </c>
      <c r="AA10" s="22">
        <v>110</v>
      </c>
      <c r="AB10" s="22">
        <v>85</v>
      </c>
      <c r="AC10" s="22">
        <v>105</v>
      </c>
      <c r="AD10" s="30">
        <f>(Z10+AB10)/2</f>
        <v>87.5</v>
      </c>
      <c r="AE10" s="21">
        <f>(AA10+AC10)/2</f>
        <v>107.5</v>
      </c>
      <c r="AF10" s="20">
        <v>100</v>
      </c>
      <c r="AG10" s="20" t="s">
        <v>61</v>
      </c>
      <c r="AH10" s="20" t="s">
        <v>61</v>
      </c>
      <c r="AI10" s="20">
        <v>0</v>
      </c>
      <c r="AJ10" s="17"/>
      <c r="AK10" s="17"/>
    </row>
    <row r="11" spans="1:37" ht="15.75">
      <c r="A11" s="14">
        <v>6</v>
      </c>
      <c r="B11" s="15" t="s">
        <v>21</v>
      </c>
      <c r="C11" s="22">
        <v>43.9</v>
      </c>
      <c r="D11" s="22">
        <v>43.9</v>
      </c>
      <c r="E11" s="20">
        <v>47.7</v>
      </c>
      <c r="F11" s="20">
        <v>47.7</v>
      </c>
      <c r="G11" s="28">
        <f>(C11+E11)/2</f>
        <v>45.8</v>
      </c>
      <c r="H11" s="28">
        <f>(D11+F11)/2</f>
        <v>45.8</v>
      </c>
      <c r="I11" s="20">
        <v>100</v>
      </c>
      <c r="J11" s="20">
        <v>64</v>
      </c>
      <c r="K11" s="20">
        <v>64</v>
      </c>
      <c r="L11" s="20">
        <v>47.88</v>
      </c>
      <c r="M11" s="20">
        <v>46</v>
      </c>
      <c r="N11" s="28">
        <f t="shared" si="1"/>
        <v>55.94</v>
      </c>
      <c r="O11" s="28">
        <f t="shared" si="2"/>
        <v>55</v>
      </c>
      <c r="P11" s="20">
        <v>100</v>
      </c>
      <c r="Q11" s="22">
        <v>46</v>
      </c>
      <c r="R11" s="22">
        <v>48.89</v>
      </c>
      <c r="S11" s="22">
        <v>55.55</v>
      </c>
      <c r="T11" s="22">
        <v>55.55</v>
      </c>
      <c r="U11" s="22">
        <v>45</v>
      </c>
      <c r="V11" s="22">
        <v>45</v>
      </c>
      <c r="W11" s="30">
        <f t="shared" si="6"/>
        <v>48.85</v>
      </c>
      <c r="X11" s="28">
        <f t="shared" si="3"/>
        <v>49.813333333333333</v>
      </c>
      <c r="Y11" s="20">
        <v>100</v>
      </c>
      <c r="Z11" s="22">
        <v>53</v>
      </c>
      <c r="AA11" s="22">
        <v>63</v>
      </c>
      <c r="AB11" s="22">
        <v>50</v>
      </c>
      <c r="AC11" s="22">
        <v>50</v>
      </c>
      <c r="AD11" s="21">
        <f t="shared" si="4"/>
        <v>51.5</v>
      </c>
      <c r="AE11" s="21">
        <f t="shared" si="4"/>
        <v>56.5</v>
      </c>
      <c r="AF11" s="20">
        <v>100</v>
      </c>
      <c r="AG11" s="20" t="s">
        <v>61</v>
      </c>
      <c r="AH11" s="20" t="s">
        <v>61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22</v>
      </c>
      <c r="C12" s="22">
        <v>8.5500000000000007</v>
      </c>
      <c r="D12" s="22">
        <v>8.5500000000000007</v>
      </c>
      <c r="E12" s="20">
        <v>8.1</v>
      </c>
      <c r="F12" s="20">
        <v>11.6</v>
      </c>
      <c r="G12" s="28">
        <f t="shared" si="0"/>
        <v>8.3249999999999993</v>
      </c>
      <c r="H12" s="28">
        <f t="shared" si="0"/>
        <v>10.074999999999999</v>
      </c>
      <c r="I12" s="20">
        <v>100</v>
      </c>
      <c r="J12" s="20">
        <v>13</v>
      </c>
      <c r="K12" s="20">
        <v>18</v>
      </c>
      <c r="L12" s="20">
        <v>9.5</v>
      </c>
      <c r="M12" s="20">
        <v>11.6</v>
      </c>
      <c r="N12" s="30">
        <f t="shared" si="1"/>
        <v>11.25</v>
      </c>
      <c r="O12" s="30">
        <f t="shared" si="2"/>
        <v>14.8</v>
      </c>
      <c r="P12" s="20">
        <v>100</v>
      </c>
      <c r="Q12" s="22">
        <v>13</v>
      </c>
      <c r="R12" s="22">
        <v>13</v>
      </c>
      <c r="S12" s="22">
        <v>12</v>
      </c>
      <c r="T12" s="22">
        <v>25</v>
      </c>
      <c r="U12" s="22">
        <v>15</v>
      </c>
      <c r="V12" s="22">
        <v>15</v>
      </c>
      <c r="W12" s="30">
        <f t="shared" si="6"/>
        <v>13.333333333333334</v>
      </c>
      <c r="X12" s="30">
        <f t="shared" si="3"/>
        <v>17.666666666666668</v>
      </c>
      <c r="Y12" s="20">
        <v>100</v>
      </c>
      <c r="Z12" s="22">
        <v>16</v>
      </c>
      <c r="AA12" s="22">
        <v>16</v>
      </c>
      <c r="AB12" s="22">
        <v>15</v>
      </c>
      <c r="AC12" s="22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61</v>
      </c>
      <c r="AH12" s="20" t="s">
        <v>61</v>
      </c>
      <c r="AI12" s="20">
        <v>0</v>
      </c>
      <c r="AJ12" s="17"/>
      <c r="AK12" s="17"/>
    </row>
    <row r="13" spans="1:37" ht="15.75">
      <c r="A13" s="14">
        <v>8</v>
      </c>
      <c r="B13" s="15" t="s">
        <v>23</v>
      </c>
      <c r="C13" s="22">
        <v>169.5</v>
      </c>
      <c r="D13" s="22">
        <v>939.5</v>
      </c>
      <c r="E13" s="20">
        <v>170</v>
      </c>
      <c r="F13" s="20">
        <v>1611.11</v>
      </c>
      <c r="G13" s="30">
        <f t="shared" si="0"/>
        <v>169.75</v>
      </c>
      <c r="H13" s="30">
        <f t="shared" si="0"/>
        <v>1275.3049999999998</v>
      </c>
      <c r="I13" s="20">
        <v>100</v>
      </c>
      <c r="J13" s="20">
        <v>460</v>
      </c>
      <c r="K13" s="25">
        <v>1580</v>
      </c>
      <c r="L13" s="20">
        <v>414</v>
      </c>
      <c r="M13" s="20">
        <v>2743</v>
      </c>
      <c r="N13" s="30">
        <f t="shared" si="1"/>
        <v>437</v>
      </c>
      <c r="O13" s="30">
        <f t="shared" si="2"/>
        <v>2161.5</v>
      </c>
      <c r="P13" s="20">
        <v>100</v>
      </c>
      <c r="Q13" s="22">
        <v>400</v>
      </c>
      <c r="R13" s="23">
        <v>1330</v>
      </c>
      <c r="S13" s="22">
        <v>320</v>
      </c>
      <c r="T13" s="23">
        <v>950</v>
      </c>
      <c r="U13" s="22">
        <v>350</v>
      </c>
      <c r="V13" s="22">
        <v>1200</v>
      </c>
      <c r="W13" s="30">
        <f t="shared" si="6"/>
        <v>356.66666666666669</v>
      </c>
      <c r="X13" s="28">
        <f t="shared" si="6"/>
        <v>1160</v>
      </c>
      <c r="Y13" s="20">
        <v>100</v>
      </c>
      <c r="Z13" s="22">
        <v>370</v>
      </c>
      <c r="AA13" s="23">
        <v>1150</v>
      </c>
      <c r="AB13" s="22">
        <v>380</v>
      </c>
      <c r="AC13" s="23">
        <v>450</v>
      </c>
      <c r="AD13" s="21">
        <f t="shared" si="4"/>
        <v>375</v>
      </c>
      <c r="AE13" s="24">
        <f t="shared" si="5"/>
        <v>800</v>
      </c>
      <c r="AF13" s="20">
        <v>100</v>
      </c>
      <c r="AG13" s="29">
        <v>460</v>
      </c>
      <c r="AH13" s="29">
        <v>1300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24</v>
      </c>
      <c r="C14" s="22">
        <v>32.950000000000003</v>
      </c>
      <c r="D14" s="22">
        <v>65.25</v>
      </c>
      <c r="E14" s="20">
        <v>29</v>
      </c>
      <c r="F14" s="20">
        <v>74</v>
      </c>
      <c r="G14" s="30">
        <f t="shared" si="0"/>
        <v>30.975000000000001</v>
      </c>
      <c r="H14" s="30">
        <f t="shared" si="0"/>
        <v>69.625</v>
      </c>
      <c r="I14" s="20">
        <v>100</v>
      </c>
      <c r="J14" s="20">
        <v>61</v>
      </c>
      <c r="K14" s="20">
        <v>112</v>
      </c>
      <c r="L14" s="20">
        <v>29.9</v>
      </c>
      <c r="M14" s="20">
        <v>105.4</v>
      </c>
      <c r="N14" s="30">
        <f t="shared" si="1"/>
        <v>45.45</v>
      </c>
      <c r="O14" s="30">
        <f t="shared" si="2"/>
        <v>108.7</v>
      </c>
      <c r="P14" s="20">
        <v>100</v>
      </c>
      <c r="Q14" s="22" t="s">
        <v>61</v>
      </c>
      <c r="R14" s="22" t="s">
        <v>61</v>
      </c>
      <c r="S14" s="22">
        <v>38</v>
      </c>
      <c r="T14" s="22">
        <v>38</v>
      </c>
      <c r="U14" s="22">
        <v>50</v>
      </c>
      <c r="V14" s="22">
        <v>60</v>
      </c>
      <c r="W14" s="28">
        <v>44</v>
      </c>
      <c r="X14" s="28">
        <v>44</v>
      </c>
      <c r="Y14" s="20">
        <v>66.67</v>
      </c>
      <c r="Z14" s="22" t="s">
        <v>61</v>
      </c>
      <c r="AA14" s="22" t="s">
        <v>61</v>
      </c>
      <c r="AB14" s="22" t="s">
        <v>61</v>
      </c>
      <c r="AC14" s="22" t="s">
        <v>61</v>
      </c>
      <c r="AD14" s="21" t="s">
        <v>61</v>
      </c>
      <c r="AE14" s="21" t="s">
        <v>61</v>
      </c>
      <c r="AF14" s="20">
        <v>0</v>
      </c>
      <c r="AG14" s="20" t="s">
        <v>61</v>
      </c>
      <c r="AH14" s="20" t="s">
        <v>61</v>
      </c>
      <c r="AI14" s="20">
        <v>0</v>
      </c>
      <c r="AJ14" s="17"/>
      <c r="AK14" s="17"/>
    </row>
    <row r="15" spans="1:37" ht="15.75">
      <c r="A15" s="14">
        <v>10</v>
      </c>
      <c r="B15" s="15" t="s">
        <v>25</v>
      </c>
      <c r="C15" s="22">
        <v>147.9</v>
      </c>
      <c r="D15" s="22">
        <v>580</v>
      </c>
      <c r="E15" s="20">
        <v>117.5</v>
      </c>
      <c r="F15" s="20">
        <v>497.4</v>
      </c>
      <c r="G15" s="30">
        <f t="shared" si="0"/>
        <v>132.69999999999999</v>
      </c>
      <c r="H15" s="28">
        <f t="shared" si="0"/>
        <v>538.70000000000005</v>
      </c>
      <c r="I15" s="20">
        <v>100</v>
      </c>
      <c r="J15" s="20">
        <v>192</v>
      </c>
      <c r="K15" s="20">
        <v>395</v>
      </c>
      <c r="L15" s="20">
        <v>225.1</v>
      </c>
      <c r="M15" s="20">
        <v>309.2</v>
      </c>
      <c r="N15" s="28">
        <f t="shared" si="1"/>
        <v>208.55</v>
      </c>
      <c r="O15" s="28">
        <f t="shared" si="2"/>
        <v>352.1</v>
      </c>
      <c r="P15" s="20">
        <v>100</v>
      </c>
      <c r="Q15" s="22">
        <v>168</v>
      </c>
      <c r="R15" s="22">
        <v>395</v>
      </c>
      <c r="S15" s="22">
        <v>150</v>
      </c>
      <c r="T15" s="22">
        <v>315</v>
      </c>
      <c r="U15" s="22">
        <v>170</v>
      </c>
      <c r="V15" s="22">
        <v>320</v>
      </c>
      <c r="W15" s="30">
        <f t="shared" si="6"/>
        <v>162.66666666666666</v>
      </c>
      <c r="X15" s="28">
        <f t="shared" si="3"/>
        <v>343.33333333333331</v>
      </c>
      <c r="Y15" s="20">
        <v>100</v>
      </c>
      <c r="Z15" s="22">
        <v>150</v>
      </c>
      <c r="AA15" s="22">
        <v>352</v>
      </c>
      <c r="AB15" s="22">
        <v>300</v>
      </c>
      <c r="AC15" s="22">
        <v>300</v>
      </c>
      <c r="AD15" s="21">
        <f t="shared" si="4"/>
        <v>225</v>
      </c>
      <c r="AE15" s="21">
        <f t="shared" si="4"/>
        <v>326</v>
      </c>
      <c r="AF15" s="20">
        <v>100</v>
      </c>
      <c r="AG15" s="29">
        <v>190</v>
      </c>
      <c r="AH15" s="29">
        <v>430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26</v>
      </c>
      <c r="C16" s="22">
        <v>199.62</v>
      </c>
      <c r="D16" s="22">
        <v>597.5</v>
      </c>
      <c r="E16" s="20">
        <v>109</v>
      </c>
      <c r="F16" s="20">
        <v>644.44000000000005</v>
      </c>
      <c r="G16" s="30">
        <f t="shared" si="0"/>
        <v>154.31</v>
      </c>
      <c r="H16" s="30">
        <f t="shared" si="0"/>
        <v>620.97</v>
      </c>
      <c r="I16" s="20">
        <v>100</v>
      </c>
      <c r="J16" s="20">
        <v>190</v>
      </c>
      <c r="K16" s="20">
        <v>369</v>
      </c>
      <c r="L16" s="20">
        <v>454.4</v>
      </c>
      <c r="M16" s="20">
        <v>661.6</v>
      </c>
      <c r="N16" s="30">
        <f t="shared" si="1"/>
        <v>322.2</v>
      </c>
      <c r="O16" s="30">
        <f t="shared" si="2"/>
        <v>515.29999999999995</v>
      </c>
      <c r="P16" s="20">
        <v>100</v>
      </c>
      <c r="Q16" s="22">
        <v>296</v>
      </c>
      <c r="R16" s="22">
        <v>442</v>
      </c>
      <c r="S16" s="22">
        <v>270</v>
      </c>
      <c r="T16" s="22">
        <v>360</v>
      </c>
      <c r="U16" s="22">
        <v>170</v>
      </c>
      <c r="V16" s="22">
        <v>390</v>
      </c>
      <c r="W16" s="28">
        <f>(Q16+S16+U16)/3</f>
        <v>245.33333333333334</v>
      </c>
      <c r="X16" s="28">
        <f t="shared" si="3"/>
        <v>397.33333333333331</v>
      </c>
      <c r="Y16" s="20">
        <v>100</v>
      </c>
      <c r="Z16" s="22">
        <v>240</v>
      </c>
      <c r="AA16" s="22">
        <v>460</v>
      </c>
      <c r="AB16" s="22">
        <v>350</v>
      </c>
      <c r="AC16" s="22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29">
        <v>260</v>
      </c>
      <c r="AH16" s="29">
        <v>330</v>
      </c>
      <c r="AI16" s="20">
        <v>100</v>
      </c>
      <c r="AJ16" s="17"/>
      <c r="AK16" s="17"/>
    </row>
    <row r="17" spans="1:37" ht="15.75">
      <c r="A17" s="14">
        <v>12</v>
      </c>
      <c r="B17" s="15" t="s">
        <v>27</v>
      </c>
      <c r="C17" s="22">
        <v>663.33</v>
      </c>
      <c r="D17" s="22">
        <v>1706.66</v>
      </c>
      <c r="E17" s="20">
        <v>423.33</v>
      </c>
      <c r="F17" s="20">
        <v>796.66</v>
      </c>
      <c r="G17" s="30">
        <f t="shared" si="0"/>
        <v>543.33000000000004</v>
      </c>
      <c r="H17" s="30">
        <f t="shared" si="0"/>
        <v>1251.6600000000001</v>
      </c>
      <c r="I17" s="20">
        <v>100</v>
      </c>
      <c r="J17" s="20">
        <v>400</v>
      </c>
      <c r="K17" s="20">
        <v>760</v>
      </c>
      <c r="L17" s="20">
        <v>610.70000000000005</v>
      </c>
      <c r="M17" s="20">
        <v>1300.2</v>
      </c>
      <c r="N17" s="28">
        <f t="shared" si="1"/>
        <v>505.35</v>
      </c>
      <c r="O17" s="28">
        <f t="shared" si="1"/>
        <v>1030.0999999999999</v>
      </c>
      <c r="P17" s="20">
        <v>100</v>
      </c>
      <c r="Q17" s="22">
        <v>566.66</v>
      </c>
      <c r="R17" s="22">
        <v>685</v>
      </c>
      <c r="S17" s="22">
        <v>675</v>
      </c>
      <c r="T17" s="22">
        <v>725</v>
      </c>
      <c r="U17" s="22">
        <v>466.66</v>
      </c>
      <c r="V17" s="22">
        <v>833.33</v>
      </c>
      <c r="W17" s="28">
        <f>(Q17+S17+U17)/3</f>
        <v>569.43999999999994</v>
      </c>
      <c r="X17" s="28">
        <f>(R17+T17+V17)/3</f>
        <v>747.77666666666664</v>
      </c>
      <c r="Y17" s="20">
        <v>100</v>
      </c>
      <c r="Z17" s="22">
        <v>600</v>
      </c>
      <c r="AA17" s="22">
        <v>650</v>
      </c>
      <c r="AB17" s="22" t="s">
        <v>61</v>
      </c>
      <c r="AC17" s="22" t="s">
        <v>61</v>
      </c>
      <c r="AD17" s="21">
        <f>(Z17)/1</f>
        <v>600</v>
      </c>
      <c r="AE17" s="21">
        <f>(AA17)/1</f>
        <v>650</v>
      </c>
      <c r="AF17" s="20">
        <v>50</v>
      </c>
      <c r="AG17" s="29">
        <v>700</v>
      </c>
      <c r="AH17" s="20">
        <v>1100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28</v>
      </c>
      <c r="C18" s="22" t="s">
        <v>61</v>
      </c>
      <c r="D18" s="22" t="s">
        <v>61</v>
      </c>
      <c r="E18" s="20" t="s">
        <v>61</v>
      </c>
      <c r="F18" s="20" t="s">
        <v>61</v>
      </c>
      <c r="G18" s="30" t="s">
        <v>61</v>
      </c>
      <c r="H18" s="30" t="s">
        <v>61</v>
      </c>
      <c r="I18" s="20">
        <v>0</v>
      </c>
      <c r="J18" s="20" t="s">
        <v>61</v>
      </c>
      <c r="K18" s="20" t="s">
        <v>61</v>
      </c>
      <c r="L18" s="20">
        <v>469.9</v>
      </c>
      <c r="M18" s="20">
        <v>469.9</v>
      </c>
      <c r="N18" s="28">
        <v>449.9</v>
      </c>
      <c r="O18" s="28">
        <v>449.9</v>
      </c>
      <c r="P18" s="20">
        <v>50</v>
      </c>
      <c r="Q18" s="22" t="s">
        <v>61</v>
      </c>
      <c r="R18" s="22" t="s">
        <v>61</v>
      </c>
      <c r="S18" s="22" t="s">
        <v>61</v>
      </c>
      <c r="T18" s="22" t="s">
        <v>61</v>
      </c>
      <c r="U18" s="22" t="s">
        <v>61</v>
      </c>
      <c r="V18" s="22" t="s">
        <v>61</v>
      </c>
      <c r="W18" s="30" t="s">
        <v>61</v>
      </c>
      <c r="X18" s="30" t="s">
        <v>61</v>
      </c>
      <c r="Y18" s="20">
        <v>0</v>
      </c>
      <c r="Z18" s="22" t="s">
        <v>61</v>
      </c>
      <c r="AA18" s="22" t="s">
        <v>61</v>
      </c>
      <c r="AB18" s="22" t="s">
        <v>61</v>
      </c>
      <c r="AC18" s="22" t="s">
        <v>61</v>
      </c>
      <c r="AD18" s="21" t="s">
        <v>61</v>
      </c>
      <c r="AE18" s="21" t="s">
        <v>61</v>
      </c>
      <c r="AF18" s="20">
        <v>0</v>
      </c>
      <c r="AG18" s="20" t="s">
        <v>61</v>
      </c>
      <c r="AH18" s="20" t="s">
        <v>61</v>
      </c>
      <c r="AI18" s="20">
        <v>0</v>
      </c>
      <c r="AJ18" s="17"/>
      <c r="AK18" s="17"/>
    </row>
    <row r="19" spans="1:37" ht="15.75">
      <c r="A19" s="14">
        <v>14</v>
      </c>
      <c r="B19" s="15" t="s">
        <v>29</v>
      </c>
      <c r="C19" s="22" t="s">
        <v>61</v>
      </c>
      <c r="D19" s="22" t="s">
        <v>61</v>
      </c>
      <c r="E19" s="20" t="s">
        <v>61</v>
      </c>
      <c r="F19" s="20" t="s">
        <v>61</v>
      </c>
      <c r="G19" s="30" t="s">
        <v>61</v>
      </c>
      <c r="H19" s="30" t="s">
        <v>61</v>
      </c>
      <c r="I19" s="20">
        <v>0</v>
      </c>
      <c r="J19" s="20">
        <v>280</v>
      </c>
      <c r="K19" s="20">
        <v>280</v>
      </c>
      <c r="L19" s="20">
        <v>119.9</v>
      </c>
      <c r="M19" s="20">
        <v>299.89999999999998</v>
      </c>
      <c r="N19" s="30">
        <f>(J19+L19)/2</f>
        <v>199.95</v>
      </c>
      <c r="O19" s="30">
        <f>(K19+M19)/2</f>
        <v>289.95</v>
      </c>
      <c r="P19" s="20">
        <v>100</v>
      </c>
      <c r="Q19" s="22" t="s">
        <v>61</v>
      </c>
      <c r="R19" s="22" t="s">
        <v>61</v>
      </c>
      <c r="S19" s="22">
        <v>180</v>
      </c>
      <c r="T19" s="22">
        <v>210</v>
      </c>
      <c r="U19" s="22" t="s">
        <v>61</v>
      </c>
      <c r="V19" s="22" t="s">
        <v>61</v>
      </c>
      <c r="W19" s="28">
        <v>180</v>
      </c>
      <c r="X19" s="28">
        <v>210</v>
      </c>
      <c r="Y19" s="20">
        <v>33.299999999999997</v>
      </c>
      <c r="Z19" s="22" t="s">
        <v>61</v>
      </c>
      <c r="AA19" s="22" t="s">
        <v>61</v>
      </c>
      <c r="AB19" s="22">
        <v>220</v>
      </c>
      <c r="AC19" s="22">
        <v>240</v>
      </c>
      <c r="AD19" s="21">
        <f>AB19</f>
        <v>220</v>
      </c>
      <c r="AE19" s="21">
        <f>AC19</f>
        <v>240</v>
      </c>
      <c r="AF19" s="20">
        <v>50</v>
      </c>
      <c r="AG19" s="20" t="s">
        <v>61</v>
      </c>
      <c r="AH19" s="20" t="s">
        <v>61</v>
      </c>
      <c r="AI19" s="20">
        <v>0</v>
      </c>
      <c r="AJ19" s="17"/>
      <c r="AK19" s="17"/>
    </row>
    <row r="20" spans="1:37" ht="15.75">
      <c r="A20" s="14">
        <v>15</v>
      </c>
      <c r="B20" s="15" t="s">
        <v>30</v>
      </c>
      <c r="C20" s="22">
        <v>112</v>
      </c>
      <c r="D20" s="22">
        <v>112</v>
      </c>
      <c r="E20" s="20">
        <v>104.5</v>
      </c>
      <c r="F20" s="20">
        <v>240.8</v>
      </c>
      <c r="G20" s="30">
        <f t="shared" si="0"/>
        <v>108.25</v>
      </c>
      <c r="H20" s="30">
        <f t="shared" si="0"/>
        <v>176.4</v>
      </c>
      <c r="I20" s="20">
        <v>100</v>
      </c>
      <c r="J20" s="20">
        <v>143</v>
      </c>
      <c r="K20" s="20">
        <v>143</v>
      </c>
      <c r="L20" s="20">
        <v>126.5</v>
      </c>
      <c r="M20" s="20">
        <v>251.7</v>
      </c>
      <c r="N20" s="28">
        <f t="shared" ref="N20:O27" si="7">(J20+L20)/2</f>
        <v>134.75</v>
      </c>
      <c r="O20" s="28">
        <f t="shared" si="7"/>
        <v>197.35</v>
      </c>
      <c r="P20" s="20">
        <v>100</v>
      </c>
      <c r="Q20" s="22">
        <v>139</v>
      </c>
      <c r="R20" s="22">
        <v>254</v>
      </c>
      <c r="S20" s="22">
        <v>135</v>
      </c>
      <c r="T20" s="22">
        <v>135</v>
      </c>
      <c r="U20" s="22">
        <v>140</v>
      </c>
      <c r="V20" s="22">
        <v>140</v>
      </c>
      <c r="W20" s="28">
        <f>(Q20+S20+U20)/3</f>
        <v>138</v>
      </c>
      <c r="X20" s="28">
        <f>(R20+T20+V20)/3</f>
        <v>176.33333333333334</v>
      </c>
      <c r="Y20" s="20">
        <v>100</v>
      </c>
      <c r="Z20" s="22">
        <v>160</v>
      </c>
      <c r="AA20" s="22">
        <v>210</v>
      </c>
      <c r="AB20" s="22">
        <v>120</v>
      </c>
      <c r="AC20" s="22">
        <v>175</v>
      </c>
      <c r="AD20" s="21">
        <f t="shared" ref="AD20:AE22" si="8">(Z20+AB20)/2</f>
        <v>140</v>
      </c>
      <c r="AE20" s="21">
        <f t="shared" si="8"/>
        <v>192.5</v>
      </c>
      <c r="AF20" s="20">
        <v>100</v>
      </c>
      <c r="AG20" s="20" t="s">
        <v>61</v>
      </c>
      <c r="AH20" s="20" t="s">
        <v>61</v>
      </c>
      <c r="AI20" s="20">
        <v>0</v>
      </c>
      <c r="AJ20" s="17"/>
      <c r="AK20" s="17"/>
    </row>
    <row r="21" spans="1:37" ht="15.75">
      <c r="A21" s="14">
        <v>16</v>
      </c>
      <c r="B21" s="15" t="s">
        <v>31</v>
      </c>
      <c r="C21" s="22" t="s">
        <v>61</v>
      </c>
      <c r="D21" s="22" t="s">
        <v>61</v>
      </c>
      <c r="E21" s="20">
        <v>64.3</v>
      </c>
      <c r="F21" s="20">
        <v>249</v>
      </c>
      <c r="G21" s="30">
        <f>E21/1</f>
        <v>64.3</v>
      </c>
      <c r="H21" s="30">
        <f>F21/1</f>
        <v>249</v>
      </c>
      <c r="I21" s="20">
        <v>50</v>
      </c>
      <c r="J21" s="20">
        <v>61</v>
      </c>
      <c r="K21" s="20">
        <v>154</v>
      </c>
      <c r="L21" s="20">
        <v>37.799999999999997</v>
      </c>
      <c r="M21" s="20">
        <v>482.39</v>
      </c>
      <c r="N21" s="28">
        <f t="shared" si="7"/>
        <v>49.4</v>
      </c>
      <c r="O21" s="30">
        <f t="shared" si="7"/>
        <v>318.19499999999999</v>
      </c>
      <c r="P21" s="20">
        <v>100</v>
      </c>
      <c r="Q21" s="22">
        <v>42</v>
      </c>
      <c r="R21" s="22">
        <v>650</v>
      </c>
      <c r="S21" s="22">
        <v>47</v>
      </c>
      <c r="T21" s="22">
        <v>290</v>
      </c>
      <c r="U21" s="22">
        <v>60</v>
      </c>
      <c r="V21" s="22">
        <v>200</v>
      </c>
      <c r="W21" s="28">
        <f>(Q21+S21+U21)/3</f>
        <v>49.666666666666664</v>
      </c>
      <c r="X21" s="28">
        <f t="shared" ref="X21:X29" si="9">(R21+T21+V21)/3</f>
        <v>380</v>
      </c>
      <c r="Y21" s="20">
        <v>100</v>
      </c>
      <c r="Z21" s="22">
        <v>60</v>
      </c>
      <c r="AA21" s="22">
        <v>210</v>
      </c>
      <c r="AB21" s="22">
        <v>55</v>
      </c>
      <c r="AC21" s="22">
        <v>240</v>
      </c>
      <c r="AD21" s="21">
        <f t="shared" si="8"/>
        <v>57.5</v>
      </c>
      <c r="AE21" s="21">
        <f t="shared" si="8"/>
        <v>225</v>
      </c>
      <c r="AF21" s="20">
        <v>100</v>
      </c>
      <c r="AG21" s="29">
        <v>80</v>
      </c>
      <c r="AH21" s="29">
        <v>240</v>
      </c>
      <c r="AI21" s="20">
        <v>100</v>
      </c>
      <c r="AJ21" s="17"/>
      <c r="AK21" s="17"/>
    </row>
    <row r="22" spans="1:37" ht="15.75">
      <c r="A22" s="14">
        <v>17</v>
      </c>
      <c r="B22" s="15" t="s">
        <v>32</v>
      </c>
      <c r="C22" s="22">
        <v>316.5</v>
      </c>
      <c r="D22" s="22">
        <v>496.66</v>
      </c>
      <c r="E22" s="20">
        <v>389.9</v>
      </c>
      <c r="F22" s="20">
        <v>389.9</v>
      </c>
      <c r="G22" s="30">
        <f>(C22+E22)/2</f>
        <v>353.2</v>
      </c>
      <c r="H22" s="30">
        <f>(D22+F22)/2</f>
        <v>443.28</v>
      </c>
      <c r="I22" s="20">
        <v>100</v>
      </c>
      <c r="J22" s="20">
        <v>418</v>
      </c>
      <c r="K22" s="20">
        <v>418</v>
      </c>
      <c r="L22" s="20">
        <v>266.2</v>
      </c>
      <c r="M22" s="20">
        <v>579.29999999999995</v>
      </c>
      <c r="N22" s="30">
        <f>(J22+L22)/2</f>
        <v>342.1</v>
      </c>
      <c r="O22" s="30">
        <f>(K22+M22)/2</f>
        <v>498.65</v>
      </c>
      <c r="P22" s="20">
        <v>100</v>
      </c>
      <c r="Q22" s="22">
        <v>215</v>
      </c>
      <c r="R22" s="22">
        <v>374</v>
      </c>
      <c r="S22" s="22">
        <v>290</v>
      </c>
      <c r="T22" s="22">
        <v>420</v>
      </c>
      <c r="U22" s="22">
        <v>320</v>
      </c>
      <c r="V22" s="22">
        <v>320</v>
      </c>
      <c r="W22" s="28">
        <f>(Q22+S22+U22)/3</f>
        <v>275</v>
      </c>
      <c r="X22" s="28">
        <f t="shared" si="9"/>
        <v>371.33333333333331</v>
      </c>
      <c r="Y22" s="20">
        <v>100</v>
      </c>
      <c r="Z22" s="22">
        <v>380</v>
      </c>
      <c r="AA22" s="22">
        <v>450</v>
      </c>
      <c r="AB22" s="22">
        <v>266.66000000000003</v>
      </c>
      <c r="AC22" s="22">
        <v>583.33000000000004</v>
      </c>
      <c r="AD22" s="21">
        <f t="shared" si="8"/>
        <v>323.33000000000004</v>
      </c>
      <c r="AE22" s="21">
        <f t="shared" si="8"/>
        <v>516.66499999999996</v>
      </c>
      <c r="AF22" s="20">
        <v>100</v>
      </c>
      <c r="AG22" s="29">
        <v>120</v>
      </c>
      <c r="AH22" s="29">
        <v>380</v>
      </c>
      <c r="AI22" s="20">
        <v>100</v>
      </c>
      <c r="AJ22" s="17"/>
      <c r="AK22" s="17"/>
    </row>
    <row r="23" spans="1:37" ht="15.75">
      <c r="A23" s="14">
        <v>18</v>
      </c>
      <c r="B23" s="15" t="s">
        <v>33</v>
      </c>
      <c r="C23" s="22">
        <v>1326.66</v>
      </c>
      <c r="D23" s="22">
        <v>1540</v>
      </c>
      <c r="E23" s="20" t="s">
        <v>61</v>
      </c>
      <c r="F23" s="20" t="s">
        <v>61</v>
      </c>
      <c r="G23" s="30">
        <f>C23/1</f>
        <v>1326.66</v>
      </c>
      <c r="H23" s="28">
        <f>(D23)/1</f>
        <v>1540</v>
      </c>
      <c r="I23" s="20">
        <v>50</v>
      </c>
      <c r="J23" s="20">
        <v>204</v>
      </c>
      <c r="K23" s="20">
        <v>204</v>
      </c>
      <c r="L23" s="20">
        <v>469</v>
      </c>
      <c r="M23" s="20">
        <v>2182.5</v>
      </c>
      <c r="N23" s="30">
        <f t="shared" si="7"/>
        <v>336.5</v>
      </c>
      <c r="O23" s="30">
        <f t="shared" si="7"/>
        <v>1193.25</v>
      </c>
      <c r="P23" s="20">
        <v>100</v>
      </c>
      <c r="Q23" s="22">
        <v>190</v>
      </c>
      <c r="R23" s="22">
        <v>190</v>
      </c>
      <c r="S23" s="22">
        <v>130</v>
      </c>
      <c r="T23" s="22">
        <v>300</v>
      </c>
      <c r="U23" s="22">
        <v>140</v>
      </c>
      <c r="V23" s="22">
        <v>230</v>
      </c>
      <c r="W23" s="28">
        <f>(Q23+S23+U23)/3</f>
        <v>153.33333333333334</v>
      </c>
      <c r="X23" s="28">
        <f>(R23+T23+V23)/3</f>
        <v>240</v>
      </c>
      <c r="Y23" s="20">
        <v>100</v>
      </c>
      <c r="Z23" s="22">
        <v>190</v>
      </c>
      <c r="AA23" s="22">
        <v>300</v>
      </c>
      <c r="AB23" s="22">
        <v>170</v>
      </c>
      <c r="AC23" s="22">
        <v>170</v>
      </c>
      <c r="AD23" s="21">
        <f>(Z23+AB23)/2</f>
        <v>180</v>
      </c>
      <c r="AE23" s="21">
        <f>(AA23+AC23)/2</f>
        <v>235</v>
      </c>
      <c r="AF23" s="20">
        <v>100</v>
      </c>
      <c r="AG23" s="29">
        <v>110</v>
      </c>
      <c r="AH23" s="29">
        <v>160</v>
      </c>
      <c r="AI23" s="20">
        <v>100</v>
      </c>
      <c r="AJ23" s="17"/>
      <c r="AK23" s="17"/>
    </row>
    <row r="24" spans="1:37" ht="15.75">
      <c r="A24" s="14">
        <v>19</v>
      </c>
      <c r="B24" s="15" t="s">
        <v>34</v>
      </c>
      <c r="C24" s="22">
        <v>18.75</v>
      </c>
      <c r="D24" s="22">
        <v>231</v>
      </c>
      <c r="E24" s="20">
        <v>18</v>
      </c>
      <c r="F24" s="20">
        <v>103</v>
      </c>
      <c r="G24" s="30">
        <f t="shared" si="0"/>
        <v>18.375</v>
      </c>
      <c r="H24" s="30">
        <f t="shared" si="0"/>
        <v>167</v>
      </c>
      <c r="I24" s="20">
        <v>100</v>
      </c>
      <c r="J24" s="20">
        <v>29</v>
      </c>
      <c r="K24" s="20">
        <v>172</v>
      </c>
      <c r="L24" s="20">
        <v>80.5</v>
      </c>
      <c r="M24" s="20">
        <v>139.30000000000001</v>
      </c>
      <c r="N24" s="30">
        <f t="shared" si="7"/>
        <v>54.75</v>
      </c>
      <c r="O24" s="30">
        <f t="shared" si="7"/>
        <v>155.65</v>
      </c>
      <c r="P24" s="20">
        <v>100</v>
      </c>
      <c r="Q24" s="22">
        <v>32</v>
      </c>
      <c r="R24" s="22">
        <v>120</v>
      </c>
      <c r="S24" s="22">
        <v>18</v>
      </c>
      <c r="T24" s="22">
        <v>95</v>
      </c>
      <c r="U24" s="22">
        <v>45</v>
      </c>
      <c r="V24" s="22">
        <v>75</v>
      </c>
      <c r="W24" s="28">
        <f t="shared" ref="W24:W35" si="10">(Q24+S24+U24)/3</f>
        <v>31.666666666666668</v>
      </c>
      <c r="X24" s="28">
        <f t="shared" si="9"/>
        <v>96.666666666666671</v>
      </c>
      <c r="Y24" s="20">
        <v>100</v>
      </c>
      <c r="Z24" s="31">
        <v>25</v>
      </c>
      <c r="AA24" s="22">
        <v>96</v>
      </c>
      <c r="AB24" s="22">
        <v>28</v>
      </c>
      <c r="AC24" s="22">
        <v>53</v>
      </c>
      <c r="AD24" s="32">
        <f t="shared" ref="AD24:AE24" si="11">(Z24+AB24)/2</f>
        <v>26.5</v>
      </c>
      <c r="AE24" s="21">
        <f t="shared" si="11"/>
        <v>74.5</v>
      </c>
      <c r="AF24" s="20">
        <v>100</v>
      </c>
      <c r="AG24" s="20">
        <v>60</v>
      </c>
      <c r="AH24" s="20">
        <v>90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35</v>
      </c>
      <c r="C25" s="22">
        <v>45.57</v>
      </c>
      <c r="D25" s="22">
        <v>74.14</v>
      </c>
      <c r="E25" s="20">
        <v>40.9</v>
      </c>
      <c r="F25" s="20">
        <v>91.42</v>
      </c>
      <c r="G25" s="30">
        <f t="shared" si="0"/>
        <v>43.234999999999999</v>
      </c>
      <c r="H25" s="30">
        <f t="shared" si="0"/>
        <v>82.78</v>
      </c>
      <c r="I25" s="20">
        <v>100</v>
      </c>
      <c r="J25" s="20">
        <v>85.44</v>
      </c>
      <c r="K25" s="20">
        <v>85.44</v>
      </c>
      <c r="L25" s="20">
        <v>50.86</v>
      </c>
      <c r="M25" s="20">
        <v>83.03</v>
      </c>
      <c r="N25" s="30">
        <f t="shared" si="7"/>
        <v>68.150000000000006</v>
      </c>
      <c r="O25" s="30">
        <f t="shared" si="7"/>
        <v>84.234999999999999</v>
      </c>
      <c r="P25" s="20">
        <v>100</v>
      </c>
      <c r="Q25" s="22">
        <v>62.86</v>
      </c>
      <c r="R25" s="22">
        <v>62.86</v>
      </c>
      <c r="S25" s="22">
        <v>64</v>
      </c>
      <c r="T25" s="22">
        <v>69.33</v>
      </c>
      <c r="U25" s="22">
        <v>86.67</v>
      </c>
      <c r="V25" s="22">
        <v>86.67</v>
      </c>
      <c r="W25" s="30">
        <f t="shared" si="10"/>
        <v>71.176666666666662</v>
      </c>
      <c r="X25" s="30">
        <f t="shared" si="9"/>
        <v>72.953333333333333</v>
      </c>
      <c r="Y25" s="20">
        <v>100</v>
      </c>
      <c r="Z25" s="22">
        <v>72.459999999999994</v>
      </c>
      <c r="AA25" s="22">
        <v>78.260000000000005</v>
      </c>
      <c r="AB25" s="22">
        <v>74.28</v>
      </c>
      <c r="AC25" s="22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61</v>
      </c>
      <c r="AH25" s="20" t="s">
        <v>61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36</v>
      </c>
      <c r="C26" s="22">
        <v>26.35</v>
      </c>
      <c r="D26" s="22">
        <v>36.35</v>
      </c>
      <c r="E26" s="20">
        <v>24.61</v>
      </c>
      <c r="F26" s="20">
        <v>60</v>
      </c>
      <c r="G26" s="30">
        <f t="shared" si="0"/>
        <v>25.48</v>
      </c>
      <c r="H26" s="30">
        <f t="shared" si="0"/>
        <v>48.174999999999997</v>
      </c>
      <c r="I26" s="20">
        <v>100</v>
      </c>
      <c r="J26" s="20">
        <v>43.9</v>
      </c>
      <c r="K26" s="20">
        <v>43.9</v>
      </c>
      <c r="L26" s="20">
        <v>29.67</v>
      </c>
      <c r="M26" s="20">
        <v>44.78</v>
      </c>
      <c r="N26" s="30">
        <f t="shared" si="7"/>
        <v>36.784999999999997</v>
      </c>
      <c r="O26" s="30">
        <f t="shared" si="7"/>
        <v>44.34</v>
      </c>
      <c r="P26" s="20">
        <v>100</v>
      </c>
      <c r="Q26" s="27">
        <v>46</v>
      </c>
      <c r="R26" s="22">
        <v>46</v>
      </c>
      <c r="S26" s="22">
        <v>40</v>
      </c>
      <c r="T26" s="22">
        <v>43.33</v>
      </c>
      <c r="U26" s="22">
        <v>40</v>
      </c>
      <c r="V26" s="22">
        <v>55</v>
      </c>
      <c r="W26" s="30">
        <f t="shared" si="10"/>
        <v>42</v>
      </c>
      <c r="X26" s="30">
        <f t="shared" si="9"/>
        <v>48.109999999999992</v>
      </c>
      <c r="Y26" s="20">
        <v>100</v>
      </c>
      <c r="Z26" s="22">
        <v>38.229999999999997</v>
      </c>
      <c r="AA26" s="22">
        <v>45.58</v>
      </c>
      <c r="AB26" s="22">
        <v>37.14</v>
      </c>
      <c r="AC26" s="22">
        <v>37.14</v>
      </c>
      <c r="AD26" s="21">
        <f>(Z26+AB26)/2</f>
        <v>37.685000000000002</v>
      </c>
      <c r="AE26" s="21">
        <f>(AA26+AC26)/2</f>
        <v>41.36</v>
      </c>
      <c r="AF26" s="20">
        <v>100</v>
      </c>
      <c r="AG26" s="20" t="s">
        <v>61</v>
      </c>
      <c r="AH26" s="20" t="s">
        <v>61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37</v>
      </c>
      <c r="C27" s="22">
        <v>31.95</v>
      </c>
      <c r="D27" s="22">
        <v>47.9</v>
      </c>
      <c r="E27" s="20">
        <v>28</v>
      </c>
      <c r="F27" s="20">
        <v>74</v>
      </c>
      <c r="G27" s="28">
        <f t="shared" si="0"/>
        <v>29.975000000000001</v>
      </c>
      <c r="H27" s="28">
        <f t="shared" si="0"/>
        <v>60.95</v>
      </c>
      <c r="I27" s="20">
        <v>100</v>
      </c>
      <c r="J27" s="20">
        <v>41.9</v>
      </c>
      <c r="K27" s="20">
        <v>60</v>
      </c>
      <c r="L27" s="20">
        <v>37.22</v>
      </c>
      <c r="M27" s="20">
        <v>79.89</v>
      </c>
      <c r="N27" s="28">
        <f t="shared" si="7"/>
        <v>39.56</v>
      </c>
      <c r="O27" s="30">
        <f t="shared" si="7"/>
        <v>69.944999999999993</v>
      </c>
      <c r="P27" s="20">
        <v>100</v>
      </c>
      <c r="Q27" s="22">
        <v>59</v>
      </c>
      <c r="R27" s="22">
        <v>73</v>
      </c>
      <c r="S27" s="22">
        <v>54</v>
      </c>
      <c r="T27" s="22">
        <v>61</v>
      </c>
      <c r="U27" s="22">
        <v>55</v>
      </c>
      <c r="V27" s="22">
        <v>60</v>
      </c>
      <c r="W27" s="28">
        <f t="shared" si="10"/>
        <v>56</v>
      </c>
      <c r="X27" s="28">
        <f t="shared" si="9"/>
        <v>64.666666666666671</v>
      </c>
      <c r="Y27" s="20">
        <v>100</v>
      </c>
      <c r="Z27" s="22">
        <v>52</v>
      </c>
      <c r="AA27" s="22">
        <v>63</v>
      </c>
      <c r="AB27" s="22">
        <v>55</v>
      </c>
      <c r="AC27" s="22">
        <v>55</v>
      </c>
      <c r="AD27" s="21">
        <f t="shared" ref="AD27:AE30" si="12">(Z27+AB27)/2</f>
        <v>53.5</v>
      </c>
      <c r="AE27" s="21">
        <f t="shared" si="12"/>
        <v>59</v>
      </c>
      <c r="AF27" s="20">
        <v>100</v>
      </c>
      <c r="AG27" s="20">
        <v>45</v>
      </c>
      <c r="AH27" s="29">
        <v>52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38</v>
      </c>
      <c r="C28" s="22">
        <v>218</v>
      </c>
      <c r="D28" s="22">
        <v>260</v>
      </c>
      <c r="E28" s="20">
        <v>144</v>
      </c>
      <c r="F28" s="20">
        <v>259.8</v>
      </c>
      <c r="G28" s="30">
        <f t="shared" si="0"/>
        <v>181</v>
      </c>
      <c r="H28" s="30">
        <f>(D28+F28)/2</f>
        <v>259.89999999999998</v>
      </c>
      <c r="I28" s="20">
        <v>100</v>
      </c>
      <c r="J28" s="20">
        <v>140</v>
      </c>
      <c r="K28" s="20">
        <v>140</v>
      </c>
      <c r="L28" s="20">
        <v>254.5</v>
      </c>
      <c r="M28" s="20">
        <v>428.18</v>
      </c>
      <c r="N28" s="30">
        <f>(J28+L28)/2</f>
        <v>197.25</v>
      </c>
      <c r="O28" s="30">
        <f>(K28+M28)/2</f>
        <v>284.09000000000003</v>
      </c>
      <c r="P28" s="20">
        <v>100</v>
      </c>
      <c r="Q28" s="22">
        <v>145</v>
      </c>
      <c r="R28" s="22">
        <v>145</v>
      </c>
      <c r="S28" s="22">
        <v>110</v>
      </c>
      <c r="T28" s="22">
        <v>150</v>
      </c>
      <c r="U28" s="22">
        <v>100</v>
      </c>
      <c r="V28" s="22">
        <v>100</v>
      </c>
      <c r="W28" s="28">
        <f t="shared" si="10"/>
        <v>118.33333333333333</v>
      </c>
      <c r="X28" s="21">
        <f>(R28+T28+V28)/3</f>
        <v>131.66666666666666</v>
      </c>
      <c r="Y28" s="20">
        <v>100</v>
      </c>
      <c r="Z28" s="22">
        <v>130</v>
      </c>
      <c r="AA28" s="22">
        <v>140</v>
      </c>
      <c r="AB28" s="22" t="s">
        <v>61</v>
      </c>
      <c r="AC28" s="22" t="s">
        <v>61</v>
      </c>
      <c r="AD28" s="21">
        <f>(Z28)/1</f>
        <v>130</v>
      </c>
      <c r="AE28" s="21">
        <f>(AA28)/1</f>
        <v>140</v>
      </c>
      <c r="AF28" s="20">
        <v>50</v>
      </c>
      <c r="AG28" s="29">
        <v>130</v>
      </c>
      <c r="AH28" s="20">
        <v>230</v>
      </c>
      <c r="AI28" s="20">
        <v>100</v>
      </c>
      <c r="AJ28" s="17"/>
      <c r="AK28" s="17"/>
    </row>
    <row r="29" spans="1:37" ht="15.75">
      <c r="A29" s="14">
        <v>24</v>
      </c>
      <c r="B29" s="15" t="s">
        <v>39</v>
      </c>
      <c r="C29" s="22">
        <v>367.5</v>
      </c>
      <c r="D29" s="22">
        <v>744.44</v>
      </c>
      <c r="E29" s="20">
        <v>361.11</v>
      </c>
      <c r="F29" s="20">
        <v>742.77</v>
      </c>
      <c r="G29" s="28">
        <f t="shared" si="0"/>
        <v>364.30500000000001</v>
      </c>
      <c r="H29" s="28">
        <f t="shared" si="0"/>
        <v>743.60500000000002</v>
      </c>
      <c r="I29" s="20">
        <v>100</v>
      </c>
      <c r="J29" s="20">
        <v>390</v>
      </c>
      <c r="K29" s="20">
        <v>390</v>
      </c>
      <c r="L29" s="20">
        <v>469.44</v>
      </c>
      <c r="M29" s="20">
        <v>616.66</v>
      </c>
      <c r="N29" s="28">
        <f t="shared" ref="N29:O31" si="13">(J29+L29)/2</f>
        <v>429.72</v>
      </c>
      <c r="O29" s="28">
        <f t="shared" si="13"/>
        <v>503.33</v>
      </c>
      <c r="P29" s="20">
        <v>100</v>
      </c>
      <c r="Q29" s="22">
        <v>461.11</v>
      </c>
      <c r="R29" s="22">
        <v>672.2</v>
      </c>
      <c r="S29" s="22">
        <v>200</v>
      </c>
      <c r="T29" s="22">
        <v>500</v>
      </c>
      <c r="U29" s="22">
        <v>325</v>
      </c>
      <c r="V29" s="22">
        <v>400</v>
      </c>
      <c r="W29" s="28">
        <f t="shared" si="10"/>
        <v>328.70333333333332</v>
      </c>
      <c r="X29" s="28">
        <f t="shared" si="9"/>
        <v>524.06666666666672</v>
      </c>
      <c r="Y29" s="20">
        <v>100</v>
      </c>
      <c r="Z29" s="22">
        <v>210</v>
      </c>
      <c r="AA29" s="22">
        <v>328</v>
      </c>
      <c r="AB29" s="22">
        <v>170</v>
      </c>
      <c r="AC29" s="22">
        <v>240</v>
      </c>
      <c r="AD29" s="21">
        <f>(Z29+AB29)/2</f>
        <v>190</v>
      </c>
      <c r="AE29" s="21">
        <f>(AA29+AC29)/2</f>
        <v>284</v>
      </c>
      <c r="AF29" s="20">
        <v>100</v>
      </c>
      <c r="AG29" s="29">
        <v>280</v>
      </c>
      <c r="AH29" s="29">
        <v>520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40</v>
      </c>
      <c r="C30" s="22">
        <v>37.950000000000003</v>
      </c>
      <c r="D30" s="22">
        <v>59.9</v>
      </c>
      <c r="E30" s="20">
        <v>53</v>
      </c>
      <c r="F30" s="20">
        <v>63</v>
      </c>
      <c r="G30" s="28">
        <f t="shared" si="0"/>
        <v>45.475000000000001</v>
      </c>
      <c r="H30" s="28">
        <f t="shared" si="0"/>
        <v>61.45</v>
      </c>
      <c r="I30" s="20">
        <v>100</v>
      </c>
      <c r="J30" s="20">
        <v>56</v>
      </c>
      <c r="K30" s="20">
        <v>56</v>
      </c>
      <c r="L30" s="20">
        <v>59.33</v>
      </c>
      <c r="M30" s="20">
        <v>73.650000000000006</v>
      </c>
      <c r="N30" s="30">
        <f t="shared" si="13"/>
        <v>57.664999999999999</v>
      </c>
      <c r="O30" s="30">
        <f t="shared" si="13"/>
        <v>64.825000000000003</v>
      </c>
      <c r="P30" s="20">
        <v>100</v>
      </c>
      <c r="Q30" s="22" t="s">
        <v>61</v>
      </c>
      <c r="R30" s="22" t="s">
        <v>61</v>
      </c>
      <c r="S30" s="22">
        <v>64</v>
      </c>
      <c r="T30" s="22">
        <v>69</v>
      </c>
      <c r="U30" s="22">
        <v>55.56</v>
      </c>
      <c r="V30" s="22">
        <v>77.78</v>
      </c>
      <c r="W30" s="28">
        <f>(S30+U30)/2</f>
        <v>59.78</v>
      </c>
      <c r="X30" s="28">
        <f>(T30+V30)/2</f>
        <v>73.39</v>
      </c>
      <c r="Y30" s="20">
        <v>66.67</v>
      </c>
      <c r="Z30" s="22">
        <v>58</v>
      </c>
      <c r="AA30" s="22">
        <v>60</v>
      </c>
      <c r="AB30" s="22">
        <v>65</v>
      </c>
      <c r="AC30" s="22">
        <v>70</v>
      </c>
      <c r="AD30" s="21">
        <f t="shared" si="12"/>
        <v>61.5</v>
      </c>
      <c r="AE30" s="21">
        <f t="shared" si="12"/>
        <v>65</v>
      </c>
      <c r="AF30" s="20">
        <v>100</v>
      </c>
      <c r="AG30" s="20" t="s">
        <v>61</v>
      </c>
      <c r="AH30" s="20" t="s">
        <v>61</v>
      </c>
      <c r="AI30" s="20">
        <v>0</v>
      </c>
      <c r="AJ30" s="17"/>
      <c r="AK30" s="17"/>
    </row>
    <row r="31" spans="1:37" ht="15.75">
      <c r="A31" s="14">
        <v>26</v>
      </c>
      <c r="B31" s="15" t="s">
        <v>41</v>
      </c>
      <c r="C31" s="22">
        <v>126.96</v>
      </c>
      <c r="D31" s="22">
        <v>228.93</v>
      </c>
      <c r="E31" s="20">
        <v>134.28</v>
      </c>
      <c r="F31" s="20">
        <v>205.71</v>
      </c>
      <c r="G31" s="30">
        <f t="shared" si="0"/>
        <v>130.62</v>
      </c>
      <c r="H31" s="30">
        <f t="shared" si="0"/>
        <v>217.32</v>
      </c>
      <c r="I31" s="20">
        <v>100</v>
      </c>
      <c r="J31" s="20">
        <v>105</v>
      </c>
      <c r="K31" s="20">
        <v>105</v>
      </c>
      <c r="L31" s="20">
        <v>151</v>
      </c>
      <c r="M31" s="20">
        <v>204.44</v>
      </c>
      <c r="N31" s="30">
        <f t="shared" si="13"/>
        <v>128</v>
      </c>
      <c r="O31" s="28">
        <f t="shared" si="13"/>
        <v>154.72</v>
      </c>
      <c r="P31" s="20">
        <v>100</v>
      </c>
      <c r="Q31" s="22">
        <v>250</v>
      </c>
      <c r="R31" s="22">
        <v>250</v>
      </c>
      <c r="S31" s="22">
        <v>100</v>
      </c>
      <c r="T31" s="22">
        <v>100</v>
      </c>
      <c r="U31" s="22">
        <v>150</v>
      </c>
      <c r="V31" s="22">
        <v>225</v>
      </c>
      <c r="W31" s="28">
        <f>(Q31+S31+U31)/3</f>
        <v>166.66666666666666</v>
      </c>
      <c r="X31" s="28">
        <f t="shared" ref="X31" si="14">(R31+T31+V31)/3</f>
        <v>191.66666666666666</v>
      </c>
      <c r="Y31" s="20">
        <v>100</v>
      </c>
      <c r="Z31" s="22">
        <v>175</v>
      </c>
      <c r="AA31" s="22">
        <v>200</v>
      </c>
      <c r="AB31" s="22" t="s">
        <v>61</v>
      </c>
      <c r="AC31" s="22" t="s">
        <v>61</v>
      </c>
      <c r="AD31" s="21">
        <f>(Z31)/1</f>
        <v>175</v>
      </c>
      <c r="AE31" s="21">
        <f>(AA31)/1</f>
        <v>200</v>
      </c>
      <c r="AF31" s="20">
        <v>50</v>
      </c>
      <c r="AG31" s="29">
        <v>160</v>
      </c>
      <c r="AH31" s="20">
        <v>195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42</v>
      </c>
      <c r="C32" s="22">
        <v>419</v>
      </c>
      <c r="D32" s="22">
        <v>559</v>
      </c>
      <c r="E32" s="20">
        <v>334.4</v>
      </c>
      <c r="F32" s="20">
        <v>400</v>
      </c>
      <c r="G32" s="30">
        <f>(C32+E32)/2</f>
        <v>376.7</v>
      </c>
      <c r="H32" s="28">
        <f t="shared" si="0"/>
        <v>479.5</v>
      </c>
      <c r="I32" s="20">
        <v>100</v>
      </c>
      <c r="J32" s="20">
        <v>331</v>
      </c>
      <c r="K32" s="20">
        <v>349</v>
      </c>
      <c r="L32" s="20">
        <v>292.5</v>
      </c>
      <c r="M32" s="20">
        <v>687.5</v>
      </c>
      <c r="N32" s="30">
        <f t="shared" ref="N32:O35" si="15">(J32+L32)/2</f>
        <v>311.75</v>
      </c>
      <c r="O32" s="30">
        <f t="shared" si="15"/>
        <v>518.25</v>
      </c>
      <c r="P32" s="20">
        <v>100</v>
      </c>
      <c r="Q32" s="22">
        <v>425</v>
      </c>
      <c r="R32" s="22">
        <v>522</v>
      </c>
      <c r="S32" s="22">
        <v>440</v>
      </c>
      <c r="T32" s="22">
        <v>485</v>
      </c>
      <c r="U32" s="22">
        <v>350</v>
      </c>
      <c r="V32" s="22">
        <v>380</v>
      </c>
      <c r="W32" s="28">
        <f t="shared" si="10"/>
        <v>405</v>
      </c>
      <c r="X32" s="28">
        <f t="shared" ref="X32:X35" si="16">(R32+T32+V32)/3</f>
        <v>462.33333333333331</v>
      </c>
      <c r="Y32" s="20">
        <v>100</v>
      </c>
      <c r="Z32" s="22">
        <v>350</v>
      </c>
      <c r="AA32" s="22">
        <v>420</v>
      </c>
      <c r="AB32" s="22">
        <v>450</v>
      </c>
      <c r="AC32" s="22">
        <v>450</v>
      </c>
      <c r="AD32" s="21">
        <f t="shared" ref="AD32:AE32" si="17">(Z32+AB32)/2</f>
        <v>400</v>
      </c>
      <c r="AE32" s="21">
        <f t="shared" si="17"/>
        <v>435</v>
      </c>
      <c r="AF32" s="20">
        <v>100</v>
      </c>
      <c r="AG32" s="29">
        <v>280</v>
      </c>
      <c r="AH32" s="29">
        <v>455</v>
      </c>
      <c r="AI32" s="20">
        <v>100</v>
      </c>
      <c r="AJ32" s="17"/>
      <c r="AK32" s="17"/>
    </row>
    <row r="33" spans="1:37" ht="15.75">
      <c r="A33" s="14">
        <v>28</v>
      </c>
      <c r="B33" s="15" t="s">
        <v>43</v>
      </c>
      <c r="C33" s="22">
        <v>9.9499999999999993</v>
      </c>
      <c r="D33" s="22">
        <v>12.9</v>
      </c>
      <c r="E33" s="20">
        <v>8.9</v>
      </c>
      <c r="F33" s="20">
        <v>8.9</v>
      </c>
      <c r="G33" s="28">
        <f t="shared" si="0"/>
        <v>9.4250000000000007</v>
      </c>
      <c r="H33" s="28">
        <f t="shared" si="0"/>
        <v>10.9</v>
      </c>
      <c r="I33" s="20">
        <v>100</v>
      </c>
      <c r="J33" s="20">
        <v>34</v>
      </c>
      <c r="K33" s="20">
        <v>34</v>
      </c>
      <c r="L33" s="22">
        <v>13.5</v>
      </c>
      <c r="M33" s="22">
        <v>21.1</v>
      </c>
      <c r="N33" s="28">
        <f t="shared" si="15"/>
        <v>23.75</v>
      </c>
      <c r="O33" s="30">
        <f t="shared" si="15"/>
        <v>27.55</v>
      </c>
      <c r="P33" s="20">
        <v>100</v>
      </c>
      <c r="Q33" s="22">
        <v>15</v>
      </c>
      <c r="R33" s="22">
        <v>15</v>
      </c>
      <c r="S33" s="22">
        <v>16</v>
      </c>
      <c r="T33" s="22">
        <v>16</v>
      </c>
      <c r="U33" s="22">
        <v>13</v>
      </c>
      <c r="V33" s="22">
        <v>13</v>
      </c>
      <c r="W33" s="28">
        <f t="shared" si="10"/>
        <v>14.666666666666666</v>
      </c>
      <c r="X33" s="28">
        <f t="shared" si="16"/>
        <v>14.666666666666666</v>
      </c>
      <c r="Y33" s="20">
        <v>100</v>
      </c>
      <c r="Z33" s="22">
        <v>18</v>
      </c>
      <c r="AA33" s="22">
        <v>25</v>
      </c>
      <c r="AB33" s="22">
        <v>15</v>
      </c>
      <c r="AC33" s="22">
        <v>15</v>
      </c>
      <c r="AD33" s="21">
        <f>(Z33+AB33)/2</f>
        <v>16.5</v>
      </c>
      <c r="AE33" s="21">
        <f>(AA33+AC33)/2</f>
        <v>20</v>
      </c>
      <c r="AF33" s="20">
        <v>100</v>
      </c>
      <c r="AG33" s="20">
        <v>14</v>
      </c>
      <c r="AH33" s="29">
        <v>18</v>
      </c>
      <c r="AI33" s="20">
        <v>100</v>
      </c>
      <c r="AJ33" s="17"/>
      <c r="AK33" s="17"/>
    </row>
    <row r="34" spans="1:37" ht="15.75">
      <c r="A34" s="14">
        <v>29</v>
      </c>
      <c r="B34" s="15" t="s">
        <v>44</v>
      </c>
      <c r="C34" s="22">
        <v>16.95</v>
      </c>
      <c r="D34" s="22">
        <v>17.899999999999999</v>
      </c>
      <c r="E34" s="20">
        <v>12</v>
      </c>
      <c r="F34" s="20">
        <v>24</v>
      </c>
      <c r="G34" s="28">
        <f t="shared" si="0"/>
        <v>14.475</v>
      </c>
      <c r="H34" s="30">
        <f t="shared" si="0"/>
        <v>20.95</v>
      </c>
      <c r="I34" s="20">
        <v>100</v>
      </c>
      <c r="J34" s="20">
        <v>33</v>
      </c>
      <c r="K34" s="20">
        <v>33</v>
      </c>
      <c r="L34" s="22">
        <v>17</v>
      </c>
      <c r="M34" s="22">
        <v>45.2</v>
      </c>
      <c r="N34" s="28">
        <f t="shared" si="15"/>
        <v>25</v>
      </c>
      <c r="O34" s="30">
        <f t="shared" si="15"/>
        <v>39.1</v>
      </c>
      <c r="P34" s="20">
        <v>100</v>
      </c>
      <c r="Q34" s="22">
        <v>18</v>
      </c>
      <c r="R34" s="22">
        <v>18</v>
      </c>
      <c r="S34" s="22">
        <v>17</v>
      </c>
      <c r="T34" s="22">
        <v>17</v>
      </c>
      <c r="U34" s="22">
        <v>15</v>
      </c>
      <c r="V34" s="22">
        <v>15</v>
      </c>
      <c r="W34" s="30">
        <f>(Q34+S34+U34)/3</f>
        <v>16.666666666666668</v>
      </c>
      <c r="X34" s="30">
        <f t="shared" si="16"/>
        <v>16.666666666666668</v>
      </c>
      <c r="Y34" s="20">
        <v>100</v>
      </c>
      <c r="Z34" s="22">
        <v>35</v>
      </c>
      <c r="AA34" s="22">
        <v>40</v>
      </c>
      <c r="AB34" s="22">
        <v>23</v>
      </c>
      <c r="AC34" s="22">
        <v>23</v>
      </c>
      <c r="AD34" s="21">
        <f>(Z34+AB34)/2</f>
        <v>29</v>
      </c>
      <c r="AE34" s="21">
        <f>(AA34+AC34)/2</f>
        <v>31.5</v>
      </c>
      <c r="AF34" s="20">
        <v>100</v>
      </c>
      <c r="AG34" s="29">
        <v>25</v>
      </c>
      <c r="AH34" s="29">
        <v>30</v>
      </c>
      <c r="AI34" s="20">
        <v>100</v>
      </c>
      <c r="AJ34" s="17"/>
      <c r="AK34" s="17"/>
    </row>
    <row r="35" spans="1:37" ht="15.75">
      <c r="A35" s="14">
        <v>30</v>
      </c>
      <c r="B35" s="15" t="s">
        <v>45</v>
      </c>
      <c r="C35" s="22">
        <v>11.95</v>
      </c>
      <c r="D35" s="22">
        <v>11.95</v>
      </c>
      <c r="E35" s="20">
        <v>11.1</v>
      </c>
      <c r="F35" s="20">
        <v>11.1</v>
      </c>
      <c r="G35" s="28">
        <f t="shared" ref="G35:H37" si="18">(C35+E35)/2</f>
        <v>11.524999999999999</v>
      </c>
      <c r="H35" s="28">
        <f t="shared" si="18"/>
        <v>11.524999999999999</v>
      </c>
      <c r="I35" s="20">
        <v>100</v>
      </c>
      <c r="J35" s="20">
        <v>36</v>
      </c>
      <c r="K35" s="20">
        <v>36</v>
      </c>
      <c r="L35" s="22">
        <v>12.8</v>
      </c>
      <c r="M35" s="22">
        <v>54</v>
      </c>
      <c r="N35" s="28">
        <f t="shared" si="15"/>
        <v>24.4</v>
      </c>
      <c r="O35" s="30">
        <f t="shared" si="15"/>
        <v>45</v>
      </c>
      <c r="P35" s="20">
        <v>100</v>
      </c>
      <c r="Q35" s="22">
        <v>14</v>
      </c>
      <c r="R35" s="22">
        <v>14</v>
      </c>
      <c r="S35" s="22">
        <v>17</v>
      </c>
      <c r="T35" s="22">
        <v>17</v>
      </c>
      <c r="U35" s="22">
        <v>15</v>
      </c>
      <c r="V35" s="22">
        <v>15</v>
      </c>
      <c r="W35" s="30">
        <f t="shared" si="10"/>
        <v>15.333333333333334</v>
      </c>
      <c r="X35" s="30">
        <f t="shared" si="16"/>
        <v>15.333333333333334</v>
      </c>
      <c r="Y35" s="20">
        <v>100</v>
      </c>
      <c r="Z35" s="22">
        <v>25</v>
      </c>
      <c r="AA35" s="22">
        <v>30</v>
      </c>
      <c r="AB35" s="22">
        <v>13</v>
      </c>
      <c r="AC35" s="22">
        <v>13</v>
      </c>
      <c r="AD35" s="21">
        <f>Z35+AB35/2</f>
        <v>31.5</v>
      </c>
      <c r="AE35" s="21">
        <f>AA35+AC35/2</f>
        <v>36.5</v>
      </c>
      <c r="AF35" s="20">
        <v>100</v>
      </c>
      <c r="AG35" s="20">
        <v>20</v>
      </c>
      <c r="AH35" s="29">
        <v>35</v>
      </c>
      <c r="AI35" s="20">
        <v>100</v>
      </c>
      <c r="AJ35" s="17"/>
      <c r="AK35" s="17"/>
    </row>
    <row r="36" spans="1:37" ht="15.75">
      <c r="A36" s="14">
        <v>31</v>
      </c>
      <c r="B36" s="15" t="s">
        <v>46</v>
      </c>
      <c r="C36" s="22">
        <v>11.15</v>
      </c>
      <c r="D36" s="22">
        <v>11.15</v>
      </c>
      <c r="E36" s="20">
        <v>14.6</v>
      </c>
      <c r="F36" s="20">
        <v>14.6</v>
      </c>
      <c r="G36" s="28">
        <f t="shared" si="18"/>
        <v>12.875</v>
      </c>
      <c r="H36" s="28">
        <f t="shared" si="18"/>
        <v>12.875</v>
      </c>
      <c r="I36" s="20">
        <v>100</v>
      </c>
      <c r="J36" s="20">
        <v>22</v>
      </c>
      <c r="K36" s="20">
        <v>22</v>
      </c>
      <c r="L36" s="22">
        <v>23.1</v>
      </c>
      <c r="M36" s="22">
        <v>47.3</v>
      </c>
      <c r="N36" s="30">
        <f>(L36+J36)/2</f>
        <v>22.55</v>
      </c>
      <c r="O36" s="30">
        <f>(M36+K36)/2</f>
        <v>34.65</v>
      </c>
      <c r="P36" s="20">
        <v>100</v>
      </c>
      <c r="Q36" s="22">
        <v>32</v>
      </c>
      <c r="R36" s="22">
        <v>32</v>
      </c>
      <c r="S36" s="22">
        <v>20</v>
      </c>
      <c r="T36" s="22">
        <v>20</v>
      </c>
      <c r="U36" s="22">
        <v>15</v>
      </c>
      <c r="V36" s="22">
        <v>15</v>
      </c>
      <c r="W36" s="28">
        <f>(X36+S36+U36)/3</f>
        <v>19.111111111111111</v>
      </c>
      <c r="X36" s="28">
        <f>(R36+T36+V36)/3</f>
        <v>22.333333333333332</v>
      </c>
      <c r="Y36" s="20">
        <v>100</v>
      </c>
      <c r="Z36" s="22">
        <v>40</v>
      </c>
      <c r="AA36" s="22">
        <v>50</v>
      </c>
      <c r="AB36" s="22">
        <v>28</v>
      </c>
      <c r="AC36" s="22">
        <v>28</v>
      </c>
      <c r="AD36" s="21">
        <f>(AB36+Z36)/2</f>
        <v>34</v>
      </c>
      <c r="AE36" s="21">
        <f>(AA36+AC36)/2</f>
        <v>39</v>
      </c>
      <c r="AF36" s="20">
        <v>100</v>
      </c>
      <c r="AG36" s="29">
        <v>30</v>
      </c>
      <c r="AH36" s="29">
        <v>35</v>
      </c>
      <c r="AI36" s="20">
        <v>100</v>
      </c>
      <c r="AJ36" s="17"/>
      <c r="AK36" s="17"/>
    </row>
    <row r="37" spans="1:37" ht="15.75">
      <c r="A37" s="14">
        <v>32</v>
      </c>
      <c r="B37" s="15" t="s">
        <v>47</v>
      </c>
      <c r="C37" s="22">
        <v>99</v>
      </c>
      <c r="D37" s="22">
        <v>99</v>
      </c>
      <c r="E37" s="20">
        <v>103.7</v>
      </c>
      <c r="F37" s="20">
        <v>103.7</v>
      </c>
      <c r="G37" s="28">
        <f t="shared" si="18"/>
        <v>101.35</v>
      </c>
      <c r="H37" s="28">
        <f t="shared" si="18"/>
        <v>101.35</v>
      </c>
      <c r="I37" s="20">
        <v>100</v>
      </c>
      <c r="J37" s="20">
        <v>65</v>
      </c>
      <c r="K37" s="20">
        <v>71</v>
      </c>
      <c r="L37" s="22">
        <v>95.2</v>
      </c>
      <c r="M37" s="22">
        <v>102</v>
      </c>
      <c r="N37" s="28">
        <f t="shared" ref="N37:O39" si="19">(J37+L37)/2</f>
        <v>80.099999999999994</v>
      </c>
      <c r="O37" s="28">
        <f t="shared" si="19"/>
        <v>86.5</v>
      </c>
      <c r="P37" s="20">
        <v>100</v>
      </c>
      <c r="Q37" s="22">
        <v>100</v>
      </c>
      <c r="R37" s="22">
        <v>100</v>
      </c>
      <c r="S37" s="22">
        <v>100</v>
      </c>
      <c r="T37" s="22">
        <v>100</v>
      </c>
      <c r="U37" s="22">
        <v>100</v>
      </c>
      <c r="V37" s="22">
        <v>100</v>
      </c>
      <c r="W37" s="28">
        <f>(Q37+S37+U37)/3</f>
        <v>100</v>
      </c>
      <c r="X37" s="28">
        <f>(R37+T37+V37)/3</f>
        <v>100</v>
      </c>
      <c r="Y37" s="20">
        <v>100</v>
      </c>
      <c r="Z37" s="22">
        <v>85</v>
      </c>
      <c r="AA37" s="22">
        <v>95</v>
      </c>
      <c r="AB37" s="22" t="s">
        <v>61</v>
      </c>
      <c r="AC37" s="22" t="s">
        <v>61</v>
      </c>
      <c r="AD37" s="21">
        <f t="shared" ref="AD37:AE38" si="20">Z37/1</f>
        <v>85</v>
      </c>
      <c r="AE37" s="21">
        <f t="shared" si="20"/>
        <v>95</v>
      </c>
      <c r="AF37" s="20">
        <v>50</v>
      </c>
      <c r="AG37" s="29">
        <v>90</v>
      </c>
      <c r="AH37" s="29">
        <v>110</v>
      </c>
      <c r="AI37" s="20">
        <v>100</v>
      </c>
      <c r="AJ37" s="17"/>
      <c r="AK37" s="17"/>
    </row>
    <row r="38" spans="1:37" ht="15.75">
      <c r="A38" s="14">
        <v>33</v>
      </c>
      <c r="B38" s="15" t="s">
        <v>48</v>
      </c>
      <c r="C38" s="22">
        <v>95.95</v>
      </c>
      <c r="D38" s="22">
        <v>95.95</v>
      </c>
      <c r="E38" s="20">
        <v>84.1</v>
      </c>
      <c r="F38" s="20">
        <v>125.5</v>
      </c>
      <c r="G38" s="28">
        <f t="shared" si="0"/>
        <v>90.025000000000006</v>
      </c>
      <c r="H38" s="28">
        <f t="shared" si="0"/>
        <v>110.72499999999999</v>
      </c>
      <c r="I38" s="20">
        <v>100</v>
      </c>
      <c r="J38" s="20">
        <v>52</v>
      </c>
      <c r="K38" s="20">
        <v>92</v>
      </c>
      <c r="L38" s="22">
        <v>88.4</v>
      </c>
      <c r="M38" s="22">
        <v>194.5</v>
      </c>
      <c r="N38" s="28">
        <f t="shared" si="19"/>
        <v>70.2</v>
      </c>
      <c r="O38" s="28">
        <f t="shared" si="19"/>
        <v>143.25</v>
      </c>
      <c r="P38" s="20">
        <v>100</v>
      </c>
      <c r="Q38" s="22">
        <v>105</v>
      </c>
      <c r="R38" s="22">
        <v>206</v>
      </c>
      <c r="S38" s="22">
        <v>120</v>
      </c>
      <c r="T38" s="22">
        <v>120</v>
      </c>
      <c r="U38" s="22">
        <v>110</v>
      </c>
      <c r="V38" s="22">
        <v>110</v>
      </c>
      <c r="W38" s="28">
        <f t="shared" ref="W38:X38" si="21">(Q38+S38+U38)/3</f>
        <v>111.66666666666667</v>
      </c>
      <c r="X38" s="28">
        <f t="shared" si="21"/>
        <v>145.33333333333334</v>
      </c>
      <c r="Y38" s="20">
        <v>100</v>
      </c>
      <c r="Z38" s="22">
        <v>75</v>
      </c>
      <c r="AA38" s="22">
        <v>125</v>
      </c>
      <c r="AB38" s="22" t="s">
        <v>61</v>
      </c>
      <c r="AC38" s="22" t="s">
        <v>61</v>
      </c>
      <c r="AD38" s="21">
        <f t="shared" si="20"/>
        <v>75</v>
      </c>
      <c r="AE38" s="21">
        <f t="shared" si="20"/>
        <v>125</v>
      </c>
      <c r="AF38" s="20">
        <v>50</v>
      </c>
      <c r="AG38" s="29">
        <v>90</v>
      </c>
      <c r="AH38" s="29">
        <v>150</v>
      </c>
      <c r="AI38" s="20">
        <v>100</v>
      </c>
      <c r="AJ38" s="17"/>
      <c r="AK38" s="17"/>
    </row>
    <row r="39" spans="1:37" ht="15.75">
      <c r="A39" s="14">
        <v>34</v>
      </c>
      <c r="B39" s="15" t="s">
        <v>49</v>
      </c>
      <c r="C39" s="22">
        <v>69.95</v>
      </c>
      <c r="D39" s="22">
        <v>69.95</v>
      </c>
      <c r="E39" s="20">
        <v>54</v>
      </c>
      <c r="F39" s="20">
        <v>187</v>
      </c>
      <c r="G39" s="30">
        <f>(C39+E39)/2</f>
        <v>61.975000000000001</v>
      </c>
      <c r="H39" s="30">
        <f>(D39+F39)/2</f>
        <v>128.47499999999999</v>
      </c>
      <c r="I39" s="20">
        <v>100</v>
      </c>
      <c r="J39" s="20">
        <v>61</v>
      </c>
      <c r="K39" s="20">
        <v>61</v>
      </c>
      <c r="L39" s="22">
        <v>52.4</v>
      </c>
      <c r="M39" s="22">
        <v>239.4</v>
      </c>
      <c r="N39" s="30">
        <f t="shared" si="19"/>
        <v>56.7</v>
      </c>
      <c r="O39" s="30">
        <v>268.5</v>
      </c>
      <c r="P39" s="20">
        <v>100</v>
      </c>
      <c r="Q39" s="22" t="s">
        <v>61</v>
      </c>
      <c r="R39" s="22" t="s">
        <v>61</v>
      </c>
      <c r="S39" s="22">
        <v>90</v>
      </c>
      <c r="T39" s="22">
        <v>90</v>
      </c>
      <c r="U39" s="22">
        <v>230</v>
      </c>
      <c r="V39" s="22">
        <v>230</v>
      </c>
      <c r="W39" s="28">
        <v>145</v>
      </c>
      <c r="X39" s="28">
        <v>145</v>
      </c>
      <c r="Y39" s="20">
        <v>66.67</v>
      </c>
      <c r="Z39" s="22">
        <v>45</v>
      </c>
      <c r="AA39" s="22">
        <v>60</v>
      </c>
      <c r="AB39" s="22" t="s">
        <v>61</v>
      </c>
      <c r="AC39" s="22" t="s">
        <v>61</v>
      </c>
      <c r="AD39" s="21">
        <f>(Z39)/1</f>
        <v>45</v>
      </c>
      <c r="AE39" s="21">
        <f>(AA39)/1</f>
        <v>60</v>
      </c>
      <c r="AF39" s="20">
        <v>50</v>
      </c>
      <c r="AG39" s="29">
        <v>90</v>
      </c>
      <c r="AH39" s="29">
        <v>115</v>
      </c>
      <c r="AI39" s="20">
        <v>100</v>
      </c>
      <c r="AJ39" s="17"/>
      <c r="AK39" s="17"/>
    </row>
    <row r="40" spans="1:37" ht="15.75" customHeight="1">
      <c r="A40" s="14">
        <v>35</v>
      </c>
      <c r="B40" s="15" t="s">
        <v>50</v>
      </c>
      <c r="C40" s="22">
        <v>59.95</v>
      </c>
      <c r="D40" s="22">
        <v>69.900000000000006</v>
      </c>
      <c r="E40" s="20">
        <v>67</v>
      </c>
      <c r="F40" s="20">
        <v>67</v>
      </c>
      <c r="G40" s="30">
        <f t="shared" si="0"/>
        <v>63.475000000000001</v>
      </c>
      <c r="H40" s="28">
        <f t="shared" si="0"/>
        <v>68.45</v>
      </c>
      <c r="I40" s="20">
        <v>100</v>
      </c>
      <c r="J40" s="20">
        <v>102</v>
      </c>
      <c r="K40" s="20">
        <v>160</v>
      </c>
      <c r="L40" s="22">
        <v>52.2</v>
      </c>
      <c r="M40" s="22">
        <v>71.400000000000006</v>
      </c>
      <c r="N40" s="28">
        <f t="shared" ref="N40:O43" si="22">(L40+J40)/2</f>
        <v>77.099999999999994</v>
      </c>
      <c r="O40" s="28">
        <f t="shared" si="22"/>
        <v>115.7</v>
      </c>
      <c r="P40" s="20">
        <v>100</v>
      </c>
      <c r="Q40" s="22">
        <v>80</v>
      </c>
      <c r="R40" s="22">
        <v>80</v>
      </c>
      <c r="S40" s="22">
        <v>76</v>
      </c>
      <c r="T40" s="22">
        <v>76</v>
      </c>
      <c r="U40" s="22">
        <v>60</v>
      </c>
      <c r="V40" s="22">
        <v>90</v>
      </c>
      <c r="W40" s="28">
        <v>72</v>
      </c>
      <c r="X40" s="28">
        <v>82</v>
      </c>
      <c r="Y40" s="20">
        <v>100</v>
      </c>
      <c r="Z40" s="22">
        <v>95</v>
      </c>
      <c r="AA40" s="22">
        <v>100</v>
      </c>
      <c r="AB40" s="22">
        <v>85</v>
      </c>
      <c r="AC40" s="22">
        <v>85</v>
      </c>
      <c r="AD40" s="21">
        <f>(Z40+AB40)/2</f>
        <v>90</v>
      </c>
      <c r="AE40" s="21">
        <f>(AA40+AC40)/2</f>
        <v>92.5</v>
      </c>
      <c r="AF40" s="20">
        <v>100</v>
      </c>
      <c r="AG40" s="29">
        <v>90</v>
      </c>
      <c r="AH40" s="29">
        <v>120</v>
      </c>
      <c r="AI40" s="20">
        <v>100</v>
      </c>
      <c r="AJ40" s="17"/>
      <c r="AK40" s="17"/>
    </row>
    <row r="41" spans="1:37" ht="15.75">
      <c r="A41" s="14">
        <v>36</v>
      </c>
      <c r="B41" s="15" t="s">
        <v>51</v>
      </c>
      <c r="C41" s="22">
        <v>59.95</v>
      </c>
      <c r="D41" s="22">
        <v>59.95</v>
      </c>
      <c r="E41" s="20">
        <v>51.4</v>
      </c>
      <c r="F41" s="20">
        <v>51.4</v>
      </c>
      <c r="G41" s="30">
        <f t="shared" si="0"/>
        <v>55.674999999999997</v>
      </c>
      <c r="H41" s="30">
        <f t="shared" si="0"/>
        <v>55.674999999999997</v>
      </c>
      <c r="I41" s="20">
        <v>100</v>
      </c>
      <c r="J41" s="20">
        <v>89</v>
      </c>
      <c r="K41" s="20">
        <v>89</v>
      </c>
      <c r="L41" s="22">
        <v>69.900000000000006</v>
      </c>
      <c r="M41" s="22">
        <v>69.900000000000006</v>
      </c>
      <c r="N41" s="28">
        <f t="shared" si="22"/>
        <v>79.45</v>
      </c>
      <c r="O41" s="28">
        <f t="shared" si="22"/>
        <v>79.45</v>
      </c>
      <c r="P41" s="20">
        <v>100</v>
      </c>
      <c r="Q41" s="22">
        <v>80</v>
      </c>
      <c r="R41" s="22">
        <v>80</v>
      </c>
      <c r="S41" s="22">
        <v>70</v>
      </c>
      <c r="T41" s="22">
        <v>70</v>
      </c>
      <c r="U41" s="22">
        <v>80</v>
      </c>
      <c r="V41" s="22">
        <v>80</v>
      </c>
      <c r="W41" s="28">
        <f>(Q41+S41+U41)/3</f>
        <v>76.666666666666671</v>
      </c>
      <c r="X41" s="28">
        <f>(R41+T41+V41)/3</f>
        <v>76.666666666666671</v>
      </c>
      <c r="Y41" s="20">
        <v>100</v>
      </c>
      <c r="Z41" s="22">
        <v>87</v>
      </c>
      <c r="AA41" s="22">
        <v>87</v>
      </c>
      <c r="AB41" s="22" t="s">
        <v>61</v>
      </c>
      <c r="AC41" s="22" t="s">
        <v>61</v>
      </c>
      <c r="AD41" s="21">
        <f>(Z41)/1</f>
        <v>87</v>
      </c>
      <c r="AE41" s="21">
        <f>(AA41)/1</f>
        <v>87</v>
      </c>
      <c r="AF41" s="20">
        <v>50</v>
      </c>
      <c r="AG41" s="20" t="s">
        <v>61</v>
      </c>
      <c r="AH41" s="20" t="s">
        <v>61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52</v>
      </c>
      <c r="C42" s="22">
        <v>119</v>
      </c>
      <c r="D42" s="22">
        <v>219</v>
      </c>
      <c r="E42" s="20">
        <v>105</v>
      </c>
      <c r="F42" s="20">
        <v>127</v>
      </c>
      <c r="G42" s="28">
        <f t="shared" si="0"/>
        <v>112</v>
      </c>
      <c r="H42" s="28">
        <f>(D42+F42)/2</f>
        <v>173</v>
      </c>
      <c r="I42" s="20">
        <v>100</v>
      </c>
      <c r="J42" s="20">
        <v>189</v>
      </c>
      <c r="K42" s="20">
        <v>189</v>
      </c>
      <c r="L42" s="22">
        <v>103.7</v>
      </c>
      <c r="M42" s="22">
        <v>226.8</v>
      </c>
      <c r="N42" s="30">
        <f t="shared" si="22"/>
        <v>146.35</v>
      </c>
      <c r="O42" s="28">
        <f t="shared" si="22"/>
        <v>207.9</v>
      </c>
      <c r="P42" s="20">
        <v>100</v>
      </c>
      <c r="Q42" s="22">
        <v>148</v>
      </c>
      <c r="R42" s="22">
        <v>148</v>
      </c>
      <c r="S42" s="22">
        <v>150</v>
      </c>
      <c r="T42" s="22">
        <v>150</v>
      </c>
      <c r="U42" s="22">
        <v>120</v>
      </c>
      <c r="V42" s="22">
        <v>150</v>
      </c>
      <c r="W42" s="28">
        <f t="shared" ref="W42:X43" si="23">(Q42+S42+U42)/3</f>
        <v>139.33333333333334</v>
      </c>
      <c r="X42" s="30">
        <f t="shared" si="23"/>
        <v>149.33333333333334</v>
      </c>
      <c r="Y42" s="20">
        <v>100</v>
      </c>
      <c r="Z42" s="22">
        <v>110</v>
      </c>
      <c r="AA42" s="22">
        <v>110</v>
      </c>
      <c r="AB42" s="22">
        <v>95</v>
      </c>
      <c r="AC42" s="22">
        <v>110</v>
      </c>
      <c r="AD42" s="30">
        <f>(Z42+AB42)/2</f>
        <v>102.5</v>
      </c>
      <c r="AE42" s="30">
        <f>(AA42+AC42)/2</f>
        <v>110</v>
      </c>
      <c r="AF42" s="20">
        <v>100</v>
      </c>
      <c r="AG42" s="29">
        <v>160</v>
      </c>
      <c r="AH42" s="29">
        <v>180</v>
      </c>
      <c r="AI42" s="20">
        <v>100</v>
      </c>
      <c r="AJ42" s="17"/>
      <c r="AK42" s="17"/>
    </row>
    <row r="43" spans="1:37" ht="15.75">
      <c r="A43" s="14">
        <v>38</v>
      </c>
      <c r="B43" s="15" t="s">
        <v>53</v>
      </c>
      <c r="C43" s="22">
        <v>95.9</v>
      </c>
      <c r="D43" s="22">
        <v>95.9</v>
      </c>
      <c r="E43" s="20">
        <v>103</v>
      </c>
      <c r="F43" s="20">
        <v>162</v>
      </c>
      <c r="G43" s="30">
        <f t="shared" si="0"/>
        <v>99.45</v>
      </c>
      <c r="H43" s="30">
        <f t="shared" si="0"/>
        <v>128.94999999999999</v>
      </c>
      <c r="I43" s="20">
        <v>100</v>
      </c>
      <c r="J43" s="20">
        <v>129</v>
      </c>
      <c r="K43" s="20">
        <v>129</v>
      </c>
      <c r="L43" s="22">
        <v>110.4</v>
      </c>
      <c r="M43" s="22">
        <v>115.8</v>
      </c>
      <c r="N43" s="28">
        <f>(L43+J43)/2</f>
        <v>119.7</v>
      </c>
      <c r="O43" s="30">
        <f t="shared" si="22"/>
        <v>122.4</v>
      </c>
      <c r="P43" s="20">
        <v>100</v>
      </c>
      <c r="Q43" s="22">
        <v>135</v>
      </c>
      <c r="R43" s="22">
        <v>135</v>
      </c>
      <c r="S43" s="22">
        <v>120</v>
      </c>
      <c r="T43" s="22">
        <v>120</v>
      </c>
      <c r="U43" s="22">
        <v>120</v>
      </c>
      <c r="V43" s="22">
        <v>120</v>
      </c>
      <c r="W43" s="28">
        <f t="shared" si="23"/>
        <v>125</v>
      </c>
      <c r="X43" s="28">
        <f t="shared" si="23"/>
        <v>125</v>
      </c>
      <c r="Y43" s="20">
        <v>100</v>
      </c>
      <c r="Z43" s="22">
        <v>100</v>
      </c>
      <c r="AA43" s="22">
        <v>100</v>
      </c>
      <c r="AB43" s="22" t="s">
        <v>61</v>
      </c>
      <c r="AC43" s="22" t="s">
        <v>61</v>
      </c>
      <c r="AD43" s="21">
        <f>(Z43)/1</f>
        <v>100</v>
      </c>
      <c r="AE43" s="21">
        <f>(AA43)/1</f>
        <v>100</v>
      </c>
      <c r="AF43" s="20">
        <v>50</v>
      </c>
      <c r="AG43" s="29">
        <v>110</v>
      </c>
      <c r="AH43" s="29">
        <v>130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54</v>
      </c>
      <c r="C44" s="22">
        <v>129</v>
      </c>
      <c r="D44" s="22">
        <v>129</v>
      </c>
      <c r="E44" s="20">
        <v>89.9</v>
      </c>
      <c r="F44" s="20">
        <v>89.9</v>
      </c>
      <c r="G44" s="28">
        <f>(C44+E44)/2</f>
        <v>109.45</v>
      </c>
      <c r="H44" s="28">
        <f>D44+F44/2</f>
        <v>173.95</v>
      </c>
      <c r="I44" s="20">
        <v>100</v>
      </c>
      <c r="J44" s="20">
        <v>140</v>
      </c>
      <c r="K44" s="20">
        <v>140</v>
      </c>
      <c r="L44" s="22">
        <v>98.4</v>
      </c>
      <c r="M44" s="22">
        <v>98.4</v>
      </c>
      <c r="N44" s="28">
        <f>(L44+J44)/2</f>
        <v>119.2</v>
      </c>
      <c r="O44" s="28">
        <f>(M44+K44)/2</f>
        <v>119.2</v>
      </c>
      <c r="P44" s="20">
        <v>100</v>
      </c>
      <c r="Q44" s="22">
        <v>118</v>
      </c>
      <c r="R44" s="22">
        <v>118</v>
      </c>
      <c r="S44" s="22">
        <v>110</v>
      </c>
      <c r="T44" s="22">
        <v>110</v>
      </c>
      <c r="U44" s="22">
        <v>120</v>
      </c>
      <c r="V44" s="22">
        <v>120</v>
      </c>
      <c r="W44" s="28">
        <f>(Q44+S44+U44)/3</f>
        <v>116</v>
      </c>
      <c r="X44" s="28">
        <f>(R44+T44+V44)/3</f>
        <v>116</v>
      </c>
      <c r="Y44" s="20">
        <v>100</v>
      </c>
      <c r="Z44" s="22">
        <v>163</v>
      </c>
      <c r="AA44" s="22">
        <v>195</v>
      </c>
      <c r="AB44" s="22" t="s">
        <v>61</v>
      </c>
      <c r="AC44" s="22" t="s">
        <v>61</v>
      </c>
      <c r="AD44" s="21">
        <f>Z44/1</f>
        <v>163</v>
      </c>
      <c r="AE44" s="21">
        <f>AA44/1</f>
        <v>195</v>
      </c>
      <c r="AF44" s="20">
        <v>50</v>
      </c>
      <c r="AG44" s="29">
        <v>80</v>
      </c>
      <c r="AH44" s="29">
        <v>110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55</v>
      </c>
      <c r="C45" s="22">
        <v>57.75</v>
      </c>
      <c r="D45" s="22">
        <v>77.95</v>
      </c>
      <c r="E45" s="20">
        <v>49.7</v>
      </c>
      <c r="F45" s="20">
        <v>49.7</v>
      </c>
      <c r="G45" s="30">
        <f t="shared" si="0"/>
        <v>53.725000000000001</v>
      </c>
      <c r="H45" s="30">
        <f t="shared" si="0"/>
        <v>63.825000000000003</v>
      </c>
      <c r="I45" s="20">
        <v>100</v>
      </c>
      <c r="J45" s="20">
        <v>56</v>
      </c>
      <c r="K45" s="20">
        <v>58</v>
      </c>
      <c r="L45" s="20">
        <v>66.8</v>
      </c>
      <c r="M45" s="20">
        <v>74</v>
      </c>
      <c r="N45" s="28">
        <f t="shared" ref="N45:O45" si="24">(J45+L45)/2</f>
        <v>61.4</v>
      </c>
      <c r="O45" s="30">
        <f t="shared" si="24"/>
        <v>66</v>
      </c>
      <c r="P45" s="20">
        <v>100</v>
      </c>
      <c r="Q45" s="22">
        <v>62</v>
      </c>
      <c r="R45" s="22">
        <v>62</v>
      </c>
      <c r="S45" s="22">
        <v>55</v>
      </c>
      <c r="T45" s="22">
        <v>55</v>
      </c>
      <c r="U45" s="22">
        <v>60</v>
      </c>
      <c r="V45" s="22">
        <v>60</v>
      </c>
      <c r="W45" s="21">
        <f t="shared" ref="W45:X45" si="25">(Q45+S45+U45)/3</f>
        <v>59</v>
      </c>
      <c r="X45" s="21">
        <f t="shared" si="25"/>
        <v>59</v>
      </c>
      <c r="Y45" s="20">
        <v>100</v>
      </c>
      <c r="Z45" s="22">
        <v>65</v>
      </c>
      <c r="AA45" s="22">
        <v>68</v>
      </c>
      <c r="AB45" s="22">
        <v>58</v>
      </c>
      <c r="AC45" s="22">
        <v>58</v>
      </c>
      <c r="AD45" s="28">
        <f>(Z45+AB45)/2</f>
        <v>61.5</v>
      </c>
      <c r="AE45" s="32">
        <f>(AA45+AC45)/2</f>
        <v>63</v>
      </c>
      <c r="AF45" s="20">
        <v>100</v>
      </c>
      <c r="AG45" s="20" t="s">
        <v>61</v>
      </c>
      <c r="AH45" s="20" t="s">
        <v>61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48" t="s">
        <v>73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7">
      <c r="A48" s="1"/>
      <c r="B48" s="47" t="s">
        <v>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5" ht="14.25" customHeight="1">
      <c r="A49" s="1"/>
      <c r="B49" s="47" t="s">
        <v>15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</row>
    <row r="50" spans="1:35" ht="29.25" customHeight="1">
      <c r="A50" s="1"/>
      <c r="B50" s="47" t="s">
        <v>75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ht="14.25" customHeight="1">
      <c r="A51" s="1"/>
      <c r="B51" s="47" t="s">
        <v>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  <row r="52" spans="1:35" ht="16.5" customHeight="1">
      <c r="A52" s="1"/>
      <c r="B52" s="47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80" zoomScaleNormal="80" workbookViewId="0">
      <selection activeCell="F46" sqref="F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3" t="s">
        <v>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4" spans="1:18">
      <c r="A4" s="54" t="s">
        <v>0</v>
      </c>
      <c r="B4" s="54" t="s">
        <v>4</v>
      </c>
      <c r="C4" s="55" t="s">
        <v>5</v>
      </c>
      <c r="D4" s="55"/>
      <c r="E4" s="55"/>
      <c r="F4" s="56" t="s">
        <v>6</v>
      </c>
      <c r="G4" s="56"/>
      <c r="H4" s="56"/>
      <c r="I4" s="57" t="s">
        <v>63</v>
      </c>
      <c r="J4" s="57"/>
      <c r="K4" s="57"/>
      <c r="L4" s="57" t="s">
        <v>64</v>
      </c>
      <c r="M4" s="57"/>
      <c r="N4" s="57"/>
      <c r="O4" s="58" t="s">
        <v>65</v>
      </c>
      <c r="P4" s="58"/>
      <c r="Q4" s="58"/>
    </row>
    <row r="5" spans="1:18">
      <c r="A5" s="54"/>
      <c r="B5" s="54"/>
      <c r="C5" s="52" t="s">
        <v>66</v>
      </c>
      <c r="D5" s="52"/>
      <c r="E5" s="51" t="s">
        <v>67</v>
      </c>
      <c r="F5" s="52" t="s">
        <v>66</v>
      </c>
      <c r="G5" s="52"/>
      <c r="H5" s="51" t="s">
        <v>67</v>
      </c>
      <c r="I5" s="52" t="s">
        <v>66</v>
      </c>
      <c r="J5" s="52"/>
      <c r="K5" s="51" t="s">
        <v>67</v>
      </c>
      <c r="L5" s="52" t="s">
        <v>66</v>
      </c>
      <c r="M5" s="52"/>
      <c r="N5" s="51" t="s">
        <v>67</v>
      </c>
      <c r="O5" s="54" t="s">
        <v>68</v>
      </c>
      <c r="P5" s="54"/>
      <c r="Q5" s="51" t="s">
        <v>67</v>
      </c>
    </row>
    <row r="6" spans="1:18" ht="24.75" customHeight="1">
      <c r="A6" s="54"/>
      <c r="B6" s="54"/>
      <c r="C6" s="11" t="s">
        <v>69</v>
      </c>
      <c r="D6" s="11" t="s">
        <v>70</v>
      </c>
      <c r="E6" s="51"/>
      <c r="F6" s="11" t="s">
        <v>69</v>
      </c>
      <c r="G6" s="11" t="s">
        <v>70</v>
      </c>
      <c r="H6" s="51"/>
      <c r="I6" s="11" t="s">
        <v>69</v>
      </c>
      <c r="J6" s="11" t="s">
        <v>70</v>
      </c>
      <c r="K6" s="51"/>
      <c r="L6" s="10" t="s">
        <v>69</v>
      </c>
      <c r="M6" s="10" t="s">
        <v>70</v>
      </c>
      <c r="N6" s="51"/>
      <c r="O6" s="11" t="s">
        <v>69</v>
      </c>
      <c r="P6" s="11" t="s">
        <v>70</v>
      </c>
      <c r="Q6" s="51"/>
    </row>
    <row r="7" spans="1:18" ht="27.75" customHeight="1">
      <c r="A7" s="3">
        <v>1</v>
      </c>
      <c r="B7" s="4" t="s">
        <v>16</v>
      </c>
      <c r="C7" s="35">
        <f>'Форма мониторинга МО '!G6</f>
        <v>20.335000000000001</v>
      </c>
      <c r="D7" s="8">
        <f>'Форма мониторинга МО '!H6</f>
        <v>38.56</v>
      </c>
      <c r="E7" s="8">
        <f>'Форма мониторинга МО '!I6</f>
        <v>100</v>
      </c>
      <c r="F7" s="8">
        <f>'Форма мониторинга МО '!N6</f>
        <v>34.174999999999997</v>
      </c>
      <c r="G7" s="8">
        <f>'Форма мониторинга МО '!O6</f>
        <v>67.75</v>
      </c>
      <c r="H7" s="8">
        <f>'Форма мониторинга МО '!P6</f>
        <v>100</v>
      </c>
      <c r="I7" s="8">
        <f>'Форма мониторинга МО '!W6</f>
        <v>31.833333333333332</v>
      </c>
      <c r="J7" s="35">
        <f>'Форма мониторинга МО '!X6</f>
        <v>41.166666666666664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35">
        <f>'Форма мониторинга МО '!G7</f>
        <v>38.43</v>
      </c>
      <c r="D8" s="8">
        <f>'Форма мониторинга МО '!H7</f>
        <v>122.625</v>
      </c>
      <c r="E8" s="8">
        <f>'Форма мониторинга МО '!I7</f>
        <v>100</v>
      </c>
      <c r="F8" s="35">
        <f>'Форма мониторинга МО '!N7</f>
        <v>66.83</v>
      </c>
      <c r="G8" s="8">
        <f>'Форма мониторинга МО '!O7</f>
        <v>97.5</v>
      </c>
      <c r="H8" s="8">
        <f>'Форма мониторинга МО '!P7</f>
        <v>100</v>
      </c>
      <c r="I8" s="35">
        <f>'Форма мониторинга МО '!W7</f>
        <v>50.366666666666667</v>
      </c>
      <c r="J8" s="35">
        <f>'Форма мониторинга МО '!X7</f>
        <v>63.70000000000001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35">
        <f>'Форма мониторинга МО '!G8</f>
        <v>60.93</v>
      </c>
      <c r="D9" s="8">
        <f>'Форма мониторинга МО '!H8</f>
        <v>130.625</v>
      </c>
      <c r="E9" s="8">
        <f>'Форма мониторинга МО '!I8</f>
        <v>100</v>
      </c>
      <c r="F9" s="35">
        <f>'Форма мониторинга МО '!N8</f>
        <v>93</v>
      </c>
      <c r="G9" s="8">
        <f>'Форма мониторинга МО '!O8</f>
        <v>109.83</v>
      </c>
      <c r="H9" s="8">
        <f>'Форма мониторинга МО '!P8</f>
        <v>100</v>
      </c>
      <c r="I9" s="35">
        <f>'Форма мониторинга МО '!W8</f>
        <v>92.45</v>
      </c>
      <c r="J9" s="35">
        <f>'Форма мониторинга МО '!X8</f>
        <v>92.45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8">
        <f>'Форма мониторинга МО '!G9</f>
        <v>32.31</v>
      </c>
      <c r="D10" s="8">
        <f>'Форма мониторинга МО '!H9</f>
        <v>208.185</v>
      </c>
      <c r="E10" s="8">
        <f>'Форма мониторинга МО '!I9</f>
        <v>100</v>
      </c>
      <c r="F10" s="8">
        <f>'Форма мониторинга МО '!N9</f>
        <v>37.164999999999999</v>
      </c>
      <c r="G10" s="8">
        <f>'Форма мониторинга МО '!O9</f>
        <v>114.05</v>
      </c>
      <c r="H10" s="8">
        <f>'Форма мониторинга МО '!P9</f>
        <v>100</v>
      </c>
      <c r="I10" s="35">
        <f>'Форма мониторинга МО '!W9</f>
        <v>49.48</v>
      </c>
      <c r="J10" s="8">
        <f>'Форма мониторинга МО '!X9</f>
        <v>98.516666666666666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36" t="s">
        <v>20</v>
      </c>
      <c r="C11" s="8">
        <f>'Форма мониторинга МО '!G10</f>
        <v>59.524999999999999</v>
      </c>
      <c r="D11" s="35">
        <f>'Форма мониторинга МО '!H10</f>
        <v>118.5</v>
      </c>
      <c r="E11" s="8">
        <f>'Форма мониторинга МО '!I10</f>
        <v>100</v>
      </c>
      <c r="F11" s="35">
        <f>'Форма мониторинга МО '!N10</f>
        <v>79.44</v>
      </c>
      <c r="G11" s="35">
        <f>'Форма мониторинга МО '!O10</f>
        <v>105.1</v>
      </c>
      <c r="H11" s="8">
        <f>'Форма мониторинга МО '!P10</f>
        <v>100</v>
      </c>
      <c r="I11" s="35">
        <v>79.260000000000005</v>
      </c>
      <c r="J11" s="35">
        <v>101.33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35">
        <f>'Форма мониторинга МО '!G11</f>
        <v>45.8</v>
      </c>
      <c r="D12" s="35">
        <f>'Форма мониторинга МО '!H11</f>
        <v>45.8</v>
      </c>
      <c r="E12" s="8">
        <f>'Форма мониторинга МО '!I11</f>
        <v>100</v>
      </c>
      <c r="F12" s="35">
        <f>'Форма мониторинга МО '!N11</f>
        <v>55.94</v>
      </c>
      <c r="G12" s="35">
        <f>'Форма мониторинга МО '!O11</f>
        <v>55</v>
      </c>
      <c r="H12" s="8">
        <f>'Форма мониторинга МО '!P11</f>
        <v>100</v>
      </c>
      <c r="I12" s="8">
        <f>'Форма мониторинга МО '!W11</f>
        <v>48.85</v>
      </c>
      <c r="J12" s="35">
        <f>'Форма мониторинга МО '!X11</f>
        <v>49.813333333333333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35">
        <f>'Форма мониторинга МО '!G12</f>
        <v>8.3249999999999993</v>
      </c>
      <c r="D13" s="35">
        <f>'Форма мониторинга МО '!H12</f>
        <v>10.074999999999999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8">
        <f>'Форма мониторинга МО '!G13</f>
        <v>169.75</v>
      </c>
      <c r="D14" s="8">
        <f>'Форма мониторинга МО '!H13</f>
        <v>1275.3049999999998</v>
      </c>
      <c r="E14" s="8">
        <f>'Форма мониторинга МО '!I13</f>
        <v>100</v>
      </c>
      <c r="F14" s="8">
        <f>'Форма мониторинга МО '!N13</f>
        <v>437</v>
      </c>
      <c r="G14" s="8">
        <f>'Форма мониторинга МО '!O13</f>
        <v>2161.5</v>
      </c>
      <c r="H14" s="8">
        <f>'Форма мониторинга МО '!P13</f>
        <v>100</v>
      </c>
      <c r="I14" s="8">
        <f>'Форма мониторинга МО '!W13</f>
        <v>356.66666666666669</v>
      </c>
      <c r="J14" s="35">
        <f>'Форма мониторинга МО '!X13</f>
        <v>1160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33">
        <f>'Форма мониторинга МО '!AG13</f>
        <v>460</v>
      </c>
      <c r="P14" s="33">
        <f>'Форма мониторинга МО '!AH13</f>
        <v>1300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8">
        <f>'Форма мониторинга МО '!G14</f>
        <v>30.975000000000001</v>
      </c>
      <c r="D15" s="8">
        <f>'Форма мониторинга МО '!H14</f>
        <v>69.625</v>
      </c>
      <c r="E15" s="8">
        <f>'Форма мониторинга МО '!I14</f>
        <v>100</v>
      </c>
      <c r="F15" s="8">
        <f>'Форма мониторинга МО '!N14</f>
        <v>45.45</v>
      </c>
      <c r="G15" s="8">
        <f>'Форма мониторинга МО '!O14</f>
        <v>108.7</v>
      </c>
      <c r="H15" s="8">
        <f>'Форма мониторинга МО '!P14</f>
        <v>100</v>
      </c>
      <c r="I15" s="35">
        <f>'Форма мониторинга МО '!W14</f>
        <v>44</v>
      </c>
      <c r="J15" s="35">
        <f>'Форма мониторинга МО '!X14</f>
        <v>44</v>
      </c>
      <c r="K15" s="8">
        <f>'Форма мониторинга МО '!Y14</f>
        <v>66.67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8">
        <f>'Форма мониторинга МО '!G15</f>
        <v>132.69999999999999</v>
      </c>
      <c r="D16" s="35">
        <f>'Форма мониторинга МО '!H15</f>
        <v>538.70000000000005</v>
      </c>
      <c r="E16" s="8">
        <f>'Форма мониторинга МО '!I15</f>
        <v>100</v>
      </c>
      <c r="F16" s="35">
        <f>'Форма мониторинга МО '!N15</f>
        <v>208.55</v>
      </c>
      <c r="G16" s="35">
        <f>'Форма мониторинга МО '!O15</f>
        <v>352.1</v>
      </c>
      <c r="H16" s="8">
        <f>'Форма мониторинга МО '!P15</f>
        <v>100</v>
      </c>
      <c r="I16" s="8">
        <f>'Форма мониторинга МО '!W15</f>
        <v>162.66666666666666</v>
      </c>
      <c r="J16" s="35">
        <f>'Форма мониторинга МО '!X15</f>
        <v>343.33333333333331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33">
        <f>'Форма мониторинга МО '!AG15</f>
        <v>190</v>
      </c>
      <c r="P16" s="33">
        <f>'Форма мониторинга МО '!AH15</f>
        <v>430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8">
        <f>'Форма мониторинга МО '!G16</f>
        <v>154.31</v>
      </c>
      <c r="D17" s="8">
        <f>'Форма мониторинга МО '!H16</f>
        <v>620.97</v>
      </c>
      <c r="E17" s="8">
        <f>'Форма мониторинга МО '!I16</f>
        <v>100</v>
      </c>
      <c r="F17" s="8">
        <f>'Форма мониторинга МО '!N16</f>
        <v>322.2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35">
        <f>'Форма мониторинга МО '!W16</f>
        <v>245.33333333333334</v>
      </c>
      <c r="J17" s="35">
        <f>'Форма мониторинга МО '!X16</f>
        <v>397.33333333333331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33">
        <f>'Форма мониторинга МО '!AG16</f>
        <v>260</v>
      </c>
      <c r="P17" s="33">
        <f>'Форма мониторинга МО '!AH16</f>
        <v>330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8">
        <f>'Форма мониторинга МО '!G17</f>
        <v>543.33000000000004</v>
      </c>
      <c r="D18" s="8">
        <f>'Форма мониторинга МО '!H17</f>
        <v>1251.6600000000001</v>
      </c>
      <c r="E18" s="8">
        <f>'Форма мониторинга МО '!I17</f>
        <v>100</v>
      </c>
      <c r="F18" s="35">
        <f>'Форма мониторинга МО '!N17</f>
        <v>505.35</v>
      </c>
      <c r="G18" s="35">
        <f>'Форма мониторинга МО '!O17</f>
        <v>1030.0999999999999</v>
      </c>
      <c r="H18" s="8">
        <f>'Форма мониторинга МО '!P17</f>
        <v>100</v>
      </c>
      <c r="I18" s="35">
        <f>'Форма мониторинга МО '!W17</f>
        <v>569.43999999999994</v>
      </c>
      <c r="J18" s="35">
        <f>'Форма мониторинга МО '!X17</f>
        <v>747.77666666666664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33">
        <f>'Форма мониторинга МО '!AG17</f>
        <v>700</v>
      </c>
      <c r="P18" s="16">
        <f>'Форма мониторинга МО '!AH17</f>
        <v>1100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35">
        <f>'Форма мониторинга МО '!N18</f>
        <v>449.9</v>
      </c>
      <c r="G19" s="35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8">
        <f>'Форма мониторинга МО '!O19</f>
        <v>289.95</v>
      </c>
      <c r="H20" s="8">
        <f>'Форма мониторинга МО '!P19</f>
        <v>100</v>
      </c>
      <c r="I20" s="35">
        <f>'Форма мониторинга МО '!W19</f>
        <v>180</v>
      </c>
      <c r="J20" s="35">
        <f>'Форма мониторинга МО '!X19</f>
        <v>210</v>
      </c>
      <c r="K20" s="8">
        <f>'Форма мониторинга МО '!Y19</f>
        <v>33.299999999999997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8">
        <f>'Форма мониторинга МО '!G20</f>
        <v>108.25</v>
      </c>
      <c r="D21" s="8">
        <f>'Форма мониторинга МО '!H20</f>
        <v>176.4</v>
      </c>
      <c r="E21" s="8">
        <f>'Форма мониторинга МО '!I20</f>
        <v>100</v>
      </c>
      <c r="F21" s="35">
        <f>'Форма мониторинга МО '!N20</f>
        <v>134.75</v>
      </c>
      <c r="G21" s="35">
        <f>'Форма мониторинга МО '!O20</f>
        <v>197.35</v>
      </c>
      <c r="H21" s="8">
        <f>'Форма мониторинга МО '!P20</f>
        <v>100</v>
      </c>
      <c r="I21" s="35">
        <f>'Форма мониторинга МО '!W20</f>
        <v>138</v>
      </c>
      <c r="J21" s="35">
        <f>'Форма мониторинга МО '!X20</f>
        <v>176.33333333333334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8">
        <f>'Форма мониторинга МО '!G21</f>
        <v>64.3</v>
      </c>
      <c r="D22" s="8">
        <f>'Форма мониторинга МО '!H21</f>
        <v>249</v>
      </c>
      <c r="E22" s="8">
        <f>'Форма мониторинга МО '!I21</f>
        <v>50</v>
      </c>
      <c r="F22" s="35">
        <f>'Форма мониторинга МО '!N21</f>
        <v>49.4</v>
      </c>
      <c r="G22" s="8">
        <f>'Форма мониторинга МО '!O21</f>
        <v>318.19499999999999</v>
      </c>
      <c r="H22" s="8">
        <f>'Форма мониторинга МО '!P21</f>
        <v>100</v>
      </c>
      <c r="I22" s="35">
        <f>'Форма мониторинга МО '!W21</f>
        <v>49.666666666666664</v>
      </c>
      <c r="J22" s="35">
        <f>'Форма мониторинга МО '!X21</f>
        <v>380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33">
        <f>'Форма мониторинга МО '!AG21</f>
        <v>80</v>
      </c>
      <c r="P22" s="33">
        <f>'Форма мониторинга МО '!AH21</f>
        <v>240</v>
      </c>
      <c r="Q22" s="16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32</v>
      </c>
      <c r="C23" s="8">
        <f>'Форма мониторинга МО '!G22</f>
        <v>353.2</v>
      </c>
      <c r="D23" s="8">
        <f>'Форма мониторинга МО '!H22</f>
        <v>443.28</v>
      </c>
      <c r="E23" s="8">
        <f>'Форма мониторинга МО '!I22</f>
        <v>100</v>
      </c>
      <c r="F23" s="8">
        <f>'Форма мониторинга МО '!N22</f>
        <v>342.1</v>
      </c>
      <c r="G23" s="8">
        <f>'Форма мониторинга МО '!O22</f>
        <v>498.65</v>
      </c>
      <c r="H23" s="8">
        <f>'Форма мониторинга МО '!P22</f>
        <v>100</v>
      </c>
      <c r="I23" s="35">
        <f>'Форма мониторинга МО '!W22</f>
        <v>275</v>
      </c>
      <c r="J23" s="35">
        <f>'Форма мониторинга МО '!X22</f>
        <v>371.33333333333331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33">
        <f>'Форма мониторинга МО '!AG22</f>
        <v>120</v>
      </c>
      <c r="P23" s="33">
        <f>'Форма мониторинга МО '!AH22</f>
        <v>380</v>
      </c>
      <c r="Q23" s="16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33</v>
      </c>
      <c r="C24" s="8">
        <f>'Форма мониторинга МО '!G23</f>
        <v>1326.66</v>
      </c>
      <c r="D24" s="35">
        <f>'Форма мониторинга МО '!H23</f>
        <v>1540</v>
      </c>
      <c r="E24" s="8">
        <f>'Форма мониторинга МО '!I23</f>
        <v>50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35">
        <f>'Форма мониторинга МО '!W23</f>
        <v>153.33333333333334</v>
      </c>
      <c r="J24" s="35">
        <f>'Форма мониторинга МО '!X23</f>
        <v>240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235</v>
      </c>
      <c r="N24" s="8">
        <f>'Форма мониторинга МО '!AF23</f>
        <v>100</v>
      </c>
      <c r="O24" s="33">
        <f>'Форма мониторинга МО '!AG23</f>
        <v>110</v>
      </c>
      <c r="P24" s="33">
        <f>'Форма мониторинга МО '!AH23</f>
        <v>160</v>
      </c>
      <c r="Q24" s="16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34</v>
      </c>
      <c r="C25" s="8">
        <f>'Форма мониторинга МО '!G24</f>
        <v>18.375</v>
      </c>
      <c r="D25" s="8">
        <f>'Форма мониторинга МО '!H24</f>
        <v>167</v>
      </c>
      <c r="E25" s="8">
        <f>'Форма мониторинга МО '!I24</f>
        <v>100</v>
      </c>
      <c r="F25" s="8">
        <f>'Форма мониторинга МО '!N24</f>
        <v>54.75</v>
      </c>
      <c r="G25" s="8">
        <f>'Форма мониторинга МО '!O24</f>
        <v>155.65</v>
      </c>
      <c r="H25" s="8">
        <f>'Форма мониторинга МО '!P24</f>
        <v>100</v>
      </c>
      <c r="I25" s="35">
        <f>'Форма мониторинга МО '!W24</f>
        <v>31.666666666666668</v>
      </c>
      <c r="J25" s="35">
        <f>'Форма мониторинга МО '!X24</f>
        <v>96.666666666666671</v>
      </c>
      <c r="K25" s="8">
        <f>'Форма мониторинга МО '!Y24</f>
        <v>100</v>
      </c>
      <c r="L25" s="35">
        <f>'Форма мониторинга МО '!AD24</f>
        <v>26.5</v>
      </c>
      <c r="M25" s="8">
        <f>'Форма мониторинга МО '!AE24</f>
        <v>74.5</v>
      </c>
      <c r="N25" s="8">
        <f>'Форма мониторинга МО '!AF24</f>
        <v>100</v>
      </c>
      <c r="O25" s="16">
        <f>'Форма мониторинга МО '!AG24</f>
        <v>60</v>
      </c>
      <c r="P25" s="16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8">
        <f>'Форма мониторинга МО '!G25</f>
        <v>43.234999999999999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84.234999999999999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36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37</v>
      </c>
      <c r="C28" s="35">
        <f>'Форма мониторинга МО '!G27</f>
        <v>29.975000000000001</v>
      </c>
      <c r="D28" s="35">
        <f>'Форма мониторинга МО '!H27</f>
        <v>60.95</v>
      </c>
      <c r="E28" s="8">
        <f>'Форма мониторинга МО '!I27</f>
        <v>100</v>
      </c>
      <c r="F28" s="35">
        <f>'Форма мониторинга МО '!N27</f>
        <v>39.56</v>
      </c>
      <c r="G28" s="8">
        <f>'Форма мониторинга МО '!O27</f>
        <v>69.944999999999993</v>
      </c>
      <c r="H28" s="8">
        <f>'Форма мониторинга МО '!P27</f>
        <v>100</v>
      </c>
      <c r="I28" s="35">
        <f>'Форма мониторинга МО '!W27</f>
        <v>56</v>
      </c>
      <c r="J28" s="35">
        <f>'Форма мониторинга МО '!X27</f>
        <v>64.666666666666671</v>
      </c>
      <c r="K28" s="8">
        <f>'Форма мониторинга МО '!Y27</f>
        <v>100</v>
      </c>
      <c r="L28" s="8">
        <f>'Форма мониторинга МО '!AD27</f>
        <v>53.5</v>
      </c>
      <c r="M28" s="8">
        <f>'Форма мониторинга МО '!AE27</f>
        <v>59</v>
      </c>
      <c r="N28" s="8">
        <f>'Форма мониторинга МО '!AF27</f>
        <v>100</v>
      </c>
      <c r="O28" s="16">
        <f>'Форма мониторинга МО '!AG27</f>
        <v>45</v>
      </c>
      <c r="P28" s="33">
        <f>'Форма мониторинга МО '!AH27</f>
        <v>52</v>
      </c>
      <c r="Q28" s="16">
        <f>'Форма мониторинга МО '!AI27</f>
        <v>100</v>
      </c>
      <c r="R28" s="9"/>
    </row>
    <row r="29" spans="1:18" ht="27" customHeight="1">
      <c r="A29" s="3">
        <v>23</v>
      </c>
      <c r="B29" s="4" t="s">
        <v>38</v>
      </c>
      <c r="C29" s="8">
        <f>'Форма мониторинга МО '!G28</f>
        <v>181</v>
      </c>
      <c r="D29" s="8">
        <f>'Форма мониторинга МО '!H28</f>
        <v>259.89999999999998</v>
      </c>
      <c r="E29" s="8">
        <f>'Форма мониторинга МО '!I28</f>
        <v>100</v>
      </c>
      <c r="F29" s="8">
        <f>'Форма мониторинга МО '!N28</f>
        <v>197.25</v>
      </c>
      <c r="G29" s="8">
        <f>'Форма мониторинга МО '!O28</f>
        <v>284.09000000000003</v>
      </c>
      <c r="H29" s="8">
        <f>'Форма мониторинга МО '!P28</f>
        <v>100</v>
      </c>
      <c r="I29" s="35">
        <f>'Форма мониторинга МО '!W28</f>
        <v>118.33333333333333</v>
      </c>
      <c r="J29" s="8">
        <f>'Форма мониторинга МО '!X28</f>
        <v>131.66666666666666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33">
        <f>'Форма мониторинга МО '!AG28</f>
        <v>130</v>
      </c>
      <c r="P29" s="16">
        <f>'Форма мониторинга МО '!AH28</f>
        <v>230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35">
        <f>'Форма мониторинга МО '!G29</f>
        <v>364.30500000000001</v>
      </c>
      <c r="D30" s="35">
        <f>'Форма мониторинга МО '!H29</f>
        <v>743.60500000000002</v>
      </c>
      <c r="E30" s="8">
        <f>'Форма мониторинга МО '!I29</f>
        <v>100</v>
      </c>
      <c r="F30" s="35">
        <f>'Форма мониторинга МО '!N29</f>
        <v>429.72</v>
      </c>
      <c r="G30" s="35">
        <f>'Форма мониторинга МО '!O29</f>
        <v>503.33</v>
      </c>
      <c r="H30" s="8">
        <f>'Форма мониторинга МО '!P29</f>
        <v>100</v>
      </c>
      <c r="I30" s="35">
        <f>'Форма мониторинга МО '!W29</f>
        <v>328.70333333333332</v>
      </c>
      <c r="J30" s="35">
        <f>'Форма мониторинга МО '!X29</f>
        <v>524.06666666666672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33">
        <f>'Форма мониторинга МО '!AG29</f>
        <v>280</v>
      </c>
      <c r="P30" s="33">
        <f>'Форма мониторинга МО '!AH29</f>
        <v>520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35">
        <f>'Форма мониторинга МО '!G30</f>
        <v>45.475000000000001</v>
      </c>
      <c r="D31" s="35">
        <f>'Форма мониторинга МО '!H30</f>
        <v>61.45</v>
      </c>
      <c r="E31" s="8">
        <f>'Форма мониторинга МО '!I30</f>
        <v>100</v>
      </c>
      <c r="F31" s="8">
        <f>'Форма мониторинга МО '!N30</f>
        <v>57.664999999999999</v>
      </c>
      <c r="G31" s="8">
        <f>'Форма мониторинга МО '!O30</f>
        <v>64.825000000000003</v>
      </c>
      <c r="H31" s="8">
        <f>'Форма мониторинга МО '!P30</f>
        <v>100</v>
      </c>
      <c r="I31" s="35">
        <f>'Форма мониторинга МО '!W30</f>
        <v>59.78</v>
      </c>
      <c r="J31" s="35">
        <f>'Форма мониторинга МО '!X30</f>
        <v>73.39</v>
      </c>
      <c r="K31" s="8">
        <f>'Форма мониторинга МО '!Y30</f>
        <v>66.67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8">
        <f>'Форма мониторинга МО '!G31</f>
        <v>130.62</v>
      </c>
      <c r="D32" s="8">
        <f>'Форма мониторинга МО '!H31</f>
        <v>217.32</v>
      </c>
      <c r="E32" s="8">
        <f>'Форма мониторинга МО '!I31</f>
        <v>100</v>
      </c>
      <c r="F32" s="8">
        <f>'Форма мониторинга МО '!N31</f>
        <v>128</v>
      </c>
      <c r="G32" s="35">
        <f>'Форма мониторинга МО '!O31</f>
        <v>154.72</v>
      </c>
      <c r="H32" s="8">
        <f>'Форма мониторинга МО '!P31</f>
        <v>100</v>
      </c>
      <c r="I32" s="35">
        <f>'Форма мониторинга МО '!W31</f>
        <v>166.66666666666666</v>
      </c>
      <c r="J32" s="35">
        <f>'Форма мониторинга МО '!X31</f>
        <v>191.66666666666666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33">
        <f>'Форма мониторинга МО '!AG31</f>
        <v>160</v>
      </c>
      <c r="P32" s="16">
        <f>'Форма мониторинга МО '!AH31</f>
        <v>195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42</v>
      </c>
      <c r="C33" s="8">
        <f>'Форма мониторинга МО '!G32</f>
        <v>376.7</v>
      </c>
      <c r="D33" s="35">
        <f>'Форма мониторинга МО '!H32</f>
        <v>479.5</v>
      </c>
      <c r="E33" s="8">
        <f>'Форма мониторинга МО '!I32</f>
        <v>100</v>
      </c>
      <c r="F33" s="8">
        <f>'Форма мониторинга МО '!N32</f>
        <v>311.75</v>
      </c>
      <c r="G33" s="8">
        <f>'Форма мониторинга МО '!O32</f>
        <v>518.25</v>
      </c>
      <c r="H33" s="8">
        <f>'Форма мониторинга МО '!P32</f>
        <v>100</v>
      </c>
      <c r="I33" s="35">
        <f>'Форма мониторинга МО '!W32</f>
        <v>405</v>
      </c>
      <c r="J33" s="35">
        <f>'Форма мониторинга МО '!X32</f>
        <v>462.33333333333331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33">
        <f>'Форма мониторинга МО '!AG32</f>
        <v>280</v>
      </c>
      <c r="P33" s="33">
        <f>'Форма мониторинга МО '!AH32</f>
        <v>455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43</v>
      </c>
      <c r="C34" s="35">
        <f>'Форма мониторинга МО '!G33</f>
        <v>9.4250000000000007</v>
      </c>
      <c r="D34" s="35">
        <f>'Форма мониторинга МО '!H33</f>
        <v>10.9</v>
      </c>
      <c r="E34" s="8">
        <f>'Форма мониторинга МО '!I33</f>
        <v>100</v>
      </c>
      <c r="F34" s="35">
        <f>'Форма мониторинга МО '!N33</f>
        <v>23.75</v>
      </c>
      <c r="G34" s="8">
        <f>'Форма мониторинга МО '!O33</f>
        <v>27.55</v>
      </c>
      <c r="H34" s="8">
        <f>'Форма мониторинга МО '!P33</f>
        <v>100</v>
      </c>
      <c r="I34" s="35">
        <f>'Форма мониторинга МО '!W33</f>
        <v>14.666666666666666</v>
      </c>
      <c r="J34" s="35">
        <f>'Форма мониторинга МО '!X33</f>
        <v>14.666666666666666</v>
      </c>
      <c r="K34" s="8">
        <f>'Форма мониторинга МО '!Y33</f>
        <v>100</v>
      </c>
      <c r="L34" s="8">
        <f>'Форма мониторинга МО '!AD33</f>
        <v>16.5</v>
      </c>
      <c r="M34" s="8">
        <f>'Форма мониторинга МО '!AE33</f>
        <v>20</v>
      </c>
      <c r="N34" s="8">
        <f>'Форма мониторинга МО '!AF33</f>
        <v>100</v>
      </c>
      <c r="O34" s="16">
        <f>'Форма мониторинга МО '!AG33</f>
        <v>14</v>
      </c>
      <c r="P34" s="33">
        <f>'Форма мониторинга МО '!AH33</f>
        <v>18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44</v>
      </c>
      <c r="C35" s="35">
        <f>'Форма мониторинга МО '!G34</f>
        <v>14.475</v>
      </c>
      <c r="D35" s="8">
        <f>'Форма мониторинга МО '!H34</f>
        <v>20.95</v>
      </c>
      <c r="E35" s="8">
        <f>'Форма мониторинга МО '!I34</f>
        <v>100</v>
      </c>
      <c r="F35" s="35">
        <f>'Форма мониторинга МО '!N34</f>
        <v>25</v>
      </c>
      <c r="G35" s="8">
        <f>'Форма мониторинга МО '!O34</f>
        <v>39.1</v>
      </c>
      <c r="H35" s="8">
        <f>'Форма мониторинга МО '!P34</f>
        <v>100</v>
      </c>
      <c r="I35" s="8">
        <f>'Форма мониторинга МО '!W34</f>
        <v>16.666666666666668</v>
      </c>
      <c r="J35" s="8">
        <f>'Форма мониторинга МО '!X34</f>
        <v>16.666666666666668</v>
      </c>
      <c r="K35" s="8">
        <f>'Форма мониторинга МО '!Y34</f>
        <v>100</v>
      </c>
      <c r="L35" s="8">
        <f>'Форма мониторинга МО '!AD34</f>
        <v>29</v>
      </c>
      <c r="M35" s="8">
        <f>'Форма мониторинга МО '!AE34</f>
        <v>31.5</v>
      </c>
      <c r="N35" s="8">
        <f>'Форма мониторинга МО '!AF34</f>
        <v>100</v>
      </c>
      <c r="O35" s="33">
        <f>'Форма мониторинга МО '!AG34</f>
        <v>25</v>
      </c>
      <c r="P35" s="33">
        <f>'Форма мониторинга МО '!AH34</f>
        <v>30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45</v>
      </c>
      <c r="C36" s="35">
        <f>'Форма мониторинга МО '!G35</f>
        <v>11.524999999999999</v>
      </c>
      <c r="D36" s="35">
        <f>'Форма мониторинга МО '!H35</f>
        <v>11.524999999999999</v>
      </c>
      <c r="E36" s="8">
        <f>'Форма мониторинга МО '!I35</f>
        <v>100</v>
      </c>
      <c r="F36" s="35">
        <f>'Форма мониторинга МО '!N35</f>
        <v>24.4</v>
      </c>
      <c r="G36" s="8">
        <f>'Форма мониторинга МО '!O35</f>
        <v>45</v>
      </c>
      <c r="H36" s="8">
        <f>'Форма мониторинга МО '!P35</f>
        <v>100</v>
      </c>
      <c r="I36" s="8">
        <f>'Форма мониторинга МО '!W35</f>
        <v>15.333333333333334</v>
      </c>
      <c r="J36" s="8">
        <f>'Форма мониторинга МО '!X35</f>
        <v>15.333333333333334</v>
      </c>
      <c r="K36" s="8">
        <f>'Форма мониторинга МО '!Y35</f>
        <v>100</v>
      </c>
      <c r="L36" s="8">
        <f>'Форма мониторинга МО '!AD35</f>
        <v>31.5</v>
      </c>
      <c r="M36" s="8">
        <f>'Форма мониторинга МО '!AE35</f>
        <v>36.5</v>
      </c>
      <c r="N36" s="8">
        <f>'Форма мониторинга МО '!AF35</f>
        <v>100</v>
      </c>
      <c r="O36" s="16">
        <f>'Форма мониторинга МО '!AG35</f>
        <v>20</v>
      </c>
      <c r="P36" s="33">
        <f>'Форма мониторинга МО '!AH35</f>
        <v>35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46</v>
      </c>
      <c r="C37" s="35">
        <f>'Форма мониторинга МО '!G36</f>
        <v>12.875</v>
      </c>
      <c r="D37" s="35">
        <f>'Форма мониторинга МО '!H36</f>
        <v>12.875</v>
      </c>
      <c r="E37" s="8">
        <f>'Форма мониторинга МО '!I36</f>
        <v>100</v>
      </c>
      <c r="F37" s="8">
        <f>'Форма мониторинга МО '!N36</f>
        <v>22.55</v>
      </c>
      <c r="G37" s="8">
        <f>'Форма мониторинга МО '!O36</f>
        <v>34.65</v>
      </c>
      <c r="H37" s="8">
        <f>'Форма мониторинга МО '!P36</f>
        <v>100</v>
      </c>
      <c r="I37" s="35">
        <f>'Форма мониторинга МО '!W36</f>
        <v>19.111111111111111</v>
      </c>
      <c r="J37" s="35">
        <f>'Форма мониторинга МО '!X36</f>
        <v>22.333333333333332</v>
      </c>
      <c r="K37" s="8">
        <f>'Форма мониторинга МО '!Y36</f>
        <v>100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33">
        <f>'Форма мониторинга МО '!AG36</f>
        <v>30</v>
      </c>
      <c r="P37" s="33">
        <f>'Форма мониторинга МО '!AH36</f>
        <v>35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47</v>
      </c>
      <c r="C38" s="35">
        <f>'Форма мониторинга МО '!G37</f>
        <v>101.35</v>
      </c>
      <c r="D38" s="35">
        <f>'Форма мониторинга МО '!H37</f>
        <v>101.35</v>
      </c>
      <c r="E38" s="8">
        <f>'Форма мониторинга МО '!I37</f>
        <v>100</v>
      </c>
      <c r="F38" s="35">
        <f>'Форма мониторинга МО '!N37</f>
        <v>80.099999999999994</v>
      </c>
      <c r="G38" s="35">
        <f>'Форма мониторинга МО '!O37</f>
        <v>86.5</v>
      </c>
      <c r="H38" s="8">
        <f>'Форма мониторинга МО '!P37</f>
        <v>100</v>
      </c>
      <c r="I38" s="35">
        <f>'Форма мониторинга МО '!W37</f>
        <v>100</v>
      </c>
      <c r="J38" s="35">
        <f>'Форма мониторинга МО '!X37</f>
        <v>100</v>
      </c>
      <c r="K38" s="8">
        <f>'Форма мониторинга МО '!Y37</f>
        <v>100</v>
      </c>
      <c r="L38" s="8">
        <f>'Форма мониторинга МО '!AD37</f>
        <v>85</v>
      </c>
      <c r="M38" s="8">
        <f>'Форма мониторинга МО '!AE37</f>
        <v>95</v>
      </c>
      <c r="N38" s="8">
        <f>'Форма мониторинга МО '!AF37</f>
        <v>50</v>
      </c>
      <c r="O38" s="34">
        <f>'Форма мониторинга МО '!AG37</f>
        <v>90</v>
      </c>
      <c r="P38" s="34">
        <f>'Форма мониторинга МО '!AH37</f>
        <v>110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48</v>
      </c>
      <c r="C39" s="35">
        <f>'Форма мониторинга МО '!G38</f>
        <v>90.025000000000006</v>
      </c>
      <c r="D39" s="35">
        <f>'Форма мониторинга МО '!H38</f>
        <v>110.72499999999999</v>
      </c>
      <c r="E39" s="8">
        <f>'Форма мониторинга МО '!I38</f>
        <v>100</v>
      </c>
      <c r="F39" s="35">
        <f>'Форма мониторинга МО '!N38</f>
        <v>70.2</v>
      </c>
      <c r="G39" s="35">
        <f>'Форма мониторинга МО '!O38</f>
        <v>143.25</v>
      </c>
      <c r="H39" s="8">
        <f>'Форма мониторинга МО '!P38</f>
        <v>100</v>
      </c>
      <c r="I39" s="35">
        <f>'Форма мониторинга МО '!W38</f>
        <v>111.66666666666667</v>
      </c>
      <c r="J39" s="35">
        <f>'Форма мониторинга МО '!X38</f>
        <v>145.33333333333334</v>
      </c>
      <c r="K39" s="8">
        <f>'Форма мониторинга МО '!Y38</f>
        <v>100</v>
      </c>
      <c r="L39" s="8">
        <f>'Форма мониторинга МО '!AD38</f>
        <v>75</v>
      </c>
      <c r="M39" s="8">
        <f>'Форма мониторинга МО '!AE38</f>
        <v>125</v>
      </c>
      <c r="N39" s="8">
        <f>'Форма мониторинга МО '!AF38</f>
        <v>50</v>
      </c>
      <c r="O39" s="34">
        <f>'Форма мониторинга МО '!AG38</f>
        <v>90</v>
      </c>
      <c r="P39" s="34">
        <f>'Форма мониторинга МО '!AH38</f>
        <v>150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49</v>
      </c>
      <c r="C40" s="8">
        <f>'Форма мониторинга МО '!G39</f>
        <v>61.975000000000001</v>
      </c>
      <c r="D40" s="8">
        <f>'Форма мониторинга МО '!H39</f>
        <v>128.47499999999999</v>
      </c>
      <c r="E40" s="8">
        <f>'Форма мониторинга МО '!I39</f>
        <v>100</v>
      </c>
      <c r="F40" s="8">
        <f>'Форма мониторинга МО '!N39</f>
        <v>56.7</v>
      </c>
      <c r="G40" s="8">
        <f>'Форма мониторинга МО '!O39</f>
        <v>268.5</v>
      </c>
      <c r="H40" s="8">
        <f>'Форма мониторинга МО '!P39</f>
        <v>100</v>
      </c>
      <c r="I40" s="35">
        <f>'Форма мониторинга МО '!W39</f>
        <v>145</v>
      </c>
      <c r="J40" s="35">
        <f>'Форма мониторинга МО '!X39</f>
        <v>145</v>
      </c>
      <c r="K40" s="8">
        <f>'Форма мониторинга МО '!Y39</f>
        <v>66.67</v>
      </c>
      <c r="L40" s="8">
        <f>'Форма мониторинга МО '!AD39</f>
        <v>45</v>
      </c>
      <c r="M40" s="8">
        <f>'Форма мониторинга МО '!AE39</f>
        <v>60</v>
      </c>
      <c r="N40" s="8">
        <f>'Форма мониторинга МО '!AF39</f>
        <v>50</v>
      </c>
      <c r="O40" s="33">
        <f>'Форма мониторинга МО '!AG39</f>
        <v>90</v>
      </c>
      <c r="P40" s="33">
        <f>'Форма мониторинга МО '!AH39</f>
        <v>115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50</v>
      </c>
      <c r="C41" s="8">
        <f>'Форма мониторинга МО '!G40</f>
        <v>63.475000000000001</v>
      </c>
      <c r="D41" s="35">
        <f>'Форма мониторинга МО '!H40</f>
        <v>68.45</v>
      </c>
      <c r="E41" s="8">
        <f>'Форма мониторинга МО '!I40</f>
        <v>100</v>
      </c>
      <c r="F41" s="35">
        <f>'Форма мониторинга МО '!N40</f>
        <v>77.099999999999994</v>
      </c>
      <c r="G41" s="35">
        <f>'Форма мониторинга МО '!O40</f>
        <v>115.7</v>
      </c>
      <c r="H41" s="8">
        <f>'Форма мониторинга МО '!P40</f>
        <v>100</v>
      </c>
      <c r="I41" s="35">
        <f>'Форма мониторинга МО '!W40</f>
        <v>72</v>
      </c>
      <c r="J41" s="35">
        <f>'Форма мониторинга МО '!X40</f>
        <v>82</v>
      </c>
      <c r="K41" s="8">
        <f>'Форма мониторинга МО '!Y40</f>
        <v>100</v>
      </c>
      <c r="L41" s="8">
        <f>'Форма мониторинга МО '!AD40</f>
        <v>90</v>
      </c>
      <c r="M41" s="8">
        <f>'Форма мониторинга МО '!AE40</f>
        <v>92.5</v>
      </c>
      <c r="N41" s="8">
        <f>'Форма мониторинга МО '!AF40</f>
        <v>100</v>
      </c>
      <c r="O41" s="33">
        <f>'Форма мониторинга МО '!AG40</f>
        <v>90</v>
      </c>
      <c r="P41" s="33">
        <f>'Форма мониторинга МО '!AH40</f>
        <v>120</v>
      </c>
      <c r="Q41" s="16">
        <f>'Форма мониторинга МО '!AI40</f>
        <v>100</v>
      </c>
      <c r="R41" s="9"/>
      <c r="V41" s="26"/>
    </row>
    <row r="42" spans="1:22" ht="22.5" customHeight="1">
      <c r="A42" s="3">
        <v>36</v>
      </c>
      <c r="B42" s="4" t="s">
        <v>51</v>
      </c>
      <c r="C42" s="8">
        <f>'Форма мониторинга МО '!G41</f>
        <v>55.674999999999997</v>
      </c>
      <c r="D42" s="8">
        <f>'Форма мониторинга МО '!H41</f>
        <v>55.674999999999997</v>
      </c>
      <c r="E42" s="8">
        <f>'Форма мониторинга МО '!I41</f>
        <v>100</v>
      </c>
      <c r="F42" s="35">
        <f>'Форма мониторинга МО '!N41</f>
        <v>79.45</v>
      </c>
      <c r="G42" s="35">
        <f>'Форма мониторинга МО '!O41</f>
        <v>79.45</v>
      </c>
      <c r="H42" s="8">
        <f>'Форма мониторинга МО '!P41</f>
        <v>100</v>
      </c>
      <c r="I42" s="35">
        <f>'Форма мониторинга МО '!W41</f>
        <v>76.666666666666671</v>
      </c>
      <c r="J42" s="35">
        <f>'Форма мониторинга МО '!X41</f>
        <v>76.666666666666671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52</v>
      </c>
      <c r="C43" s="35">
        <f>'Форма мониторинга МО '!G42</f>
        <v>112</v>
      </c>
      <c r="D43" s="35">
        <f>'Форма мониторинга МО '!H42</f>
        <v>173</v>
      </c>
      <c r="E43" s="8">
        <f>'Форма мониторинга МО '!I42</f>
        <v>100</v>
      </c>
      <c r="F43" s="8">
        <f>'Форма мониторинга МО '!N42</f>
        <v>146.35</v>
      </c>
      <c r="G43" s="35">
        <f>'Форма мониторинга МО '!O42</f>
        <v>207.9</v>
      </c>
      <c r="H43" s="8">
        <f>'Форма мониторинга МО '!P42</f>
        <v>100</v>
      </c>
      <c r="I43" s="35">
        <f>'Форма мониторинга МО '!W42</f>
        <v>139.33333333333334</v>
      </c>
      <c r="J43" s="8">
        <f>'Форма мониторинга МО '!X42</f>
        <v>149.33333333333334</v>
      </c>
      <c r="K43" s="8">
        <f>'Форма мониторинга МО '!Y42</f>
        <v>100</v>
      </c>
      <c r="L43" s="8">
        <f>'Форма мониторинга МО '!AD42</f>
        <v>102.5</v>
      </c>
      <c r="M43" s="8">
        <f>'Форма мониторинга МО '!AE42</f>
        <v>110</v>
      </c>
      <c r="N43" s="8">
        <f>'Форма мониторинга МО '!AF42</f>
        <v>100</v>
      </c>
      <c r="O43" s="33">
        <f>'Форма мониторинга МО '!AG42</f>
        <v>160</v>
      </c>
      <c r="P43" s="33">
        <f>'Форма мониторинга МО '!AH42</f>
        <v>180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53</v>
      </c>
      <c r="C44" s="8">
        <f>'Форма мониторинга МО '!G43</f>
        <v>99.45</v>
      </c>
      <c r="D44" s="8">
        <f>'Форма мониторинга МО '!H43</f>
        <v>128.94999999999999</v>
      </c>
      <c r="E44" s="8">
        <f>'Форма мониторинга МО '!I43</f>
        <v>100</v>
      </c>
      <c r="F44" s="35">
        <f>'Форма мониторинга МО '!N43</f>
        <v>119.7</v>
      </c>
      <c r="G44" s="8">
        <f>'Форма мониторинга МО '!O43</f>
        <v>122.4</v>
      </c>
      <c r="H44" s="8">
        <f>'Форма мониторинга МО '!P43</f>
        <v>100</v>
      </c>
      <c r="I44" s="35">
        <f>'Форма мониторинга МО '!W43</f>
        <v>125</v>
      </c>
      <c r="J44" s="35">
        <f>'Форма мониторинга МО '!X43</f>
        <v>125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33">
        <f>'Форма мониторинга МО '!AG43</f>
        <v>110</v>
      </c>
      <c r="P44" s="33">
        <f>'Форма мониторинга МО '!AH43</f>
        <v>130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54</v>
      </c>
      <c r="C45" s="35">
        <f>'Форма мониторинга МО '!G44</f>
        <v>109.45</v>
      </c>
      <c r="D45" s="35">
        <f>'Форма мониторинга МО '!H44</f>
        <v>173.95</v>
      </c>
      <c r="E45" s="8">
        <f>'Форма мониторинга МО '!I44</f>
        <v>100</v>
      </c>
      <c r="F45" s="35">
        <f>'Форма мониторинга МО '!N44</f>
        <v>119.2</v>
      </c>
      <c r="G45" s="35">
        <f>'Форма мониторинга МО '!O44</f>
        <v>119.2</v>
      </c>
      <c r="H45" s="8">
        <f>'Форма мониторинга МО '!P44</f>
        <v>100</v>
      </c>
      <c r="I45" s="35">
        <f>'Форма мониторинга МО '!W44</f>
        <v>116</v>
      </c>
      <c r="J45" s="35">
        <f>'Форма мониторинга МО '!X44</f>
        <v>116</v>
      </c>
      <c r="K45" s="8">
        <f>'Форма мониторинга МО '!Y44</f>
        <v>100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33">
        <f>'Форма мониторинга МО '!AG44</f>
        <v>80</v>
      </c>
      <c r="P45" s="33">
        <f>'Форма мониторинга МО '!AH44</f>
        <v>110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55</v>
      </c>
      <c r="C46" s="8">
        <f>'Форма мониторинга МО '!G45</f>
        <v>53.725000000000001</v>
      </c>
      <c r="D46" s="8">
        <f>'Форма мониторинга МО '!H45</f>
        <v>63.825000000000003</v>
      </c>
      <c r="E46" s="8">
        <f>'Форма мониторинга МО '!I45</f>
        <v>100</v>
      </c>
      <c r="F46" s="35">
        <f>'Форма мониторинга МО '!N45</f>
        <v>61.4</v>
      </c>
      <c r="G46" s="8">
        <f>'Форма мониторинга МО '!O45</f>
        <v>66</v>
      </c>
      <c r="H46" s="8">
        <f>'Форма мониторинга МО '!P45</f>
        <v>100</v>
      </c>
      <c r="I46" s="8">
        <f>'Форма мониторинга МО '!W45</f>
        <v>59</v>
      </c>
      <c r="J46" s="8">
        <f>'Форма мониторинга МО '!X45</f>
        <v>59</v>
      </c>
      <c r="K46" s="8">
        <f>'Форма мониторинга МО '!Y45</f>
        <v>100</v>
      </c>
      <c r="L46" s="35">
        <f>'Форма мониторинга МО '!AD45</f>
        <v>61.5</v>
      </c>
      <c r="M46" s="35">
        <f>'Форма мониторинга МО '!AE45</f>
        <v>63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2016-11-14T08:20:13Z</dcterms:modified>
</cp:coreProperties>
</file>