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G33" i="8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G45"/>
  <c r="H45"/>
  <c r="AD10"/>
  <c r="AE10"/>
  <c r="G6"/>
  <c r="G7"/>
  <c r="C8" i="9" s="1"/>
  <c r="G8" i="8"/>
  <c r="C9" i="9" s="1"/>
  <c r="G9" i="8"/>
  <c r="C10" i="9" s="1"/>
  <c r="G10" i="8"/>
  <c r="G11"/>
  <c r="C12" i="9" s="1"/>
  <c r="G12" i="8"/>
  <c r="C13" i="9" s="1"/>
  <c r="G13" i="8"/>
  <c r="C14" i="9" s="1"/>
  <c r="G14" i="8"/>
  <c r="G15"/>
  <c r="C16" i="9" s="1"/>
  <c r="G16" i="8"/>
  <c r="C17" i="9" s="1"/>
  <c r="G17" i="8"/>
  <c r="C18" i="9" s="1"/>
  <c r="G19" i="8"/>
  <c r="G20"/>
  <c r="C21" i="9" s="1"/>
  <c r="G21" i="8"/>
  <c r="G22"/>
  <c r="C23" i="9" s="1"/>
  <c r="G23" i="8"/>
  <c r="G24"/>
  <c r="C25" i="9" s="1"/>
  <c r="G25" i="8"/>
  <c r="G26"/>
  <c r="G27"/>
  <c r="G28"/>
  <c r="C29" i="9" s="1"/>
  <c r="G29" i="8"/>
  <c r="G30"/>
  <c r="C31" i="9" s="1"/>
  <c r="G31" i="8"/>
  <c r="G32"/>
  <c r="C33" i="9" s="1"/>
  <c r="C36"/>
  <c r="C37"/>
  <c r="C40"/>
  <c r="C41"/>
  <c r="C42"/>
  <c r="C43"/>
  <c r="C46"/>
  <c r="F16"/>
  <c r="W6" i="8"/>
  <c r="X6"/>
  <c r="W7"/>
  <c r="I8" i="9" s="1"/>
  <c r="X7" i="8"/>
  <c r="I9" i="9"/>
  <c r="J9"/>
  <c r="W9" i="8"/>
  <c r="I10" i="9" s="1"/>
  <c r="X9" i="8"/>
  <c r="J10" i="9" s="1"/>
  <c r="W10" i="8"/>
  <c r="X10"/>
  <c r="W11"/>
  <c r="I12" i="9" s="1"/>
  <c r="X11" i="8"/>
  <c r="J12" i="9" s="1"/>
  <c r="W12" i="8"/>
  <c r="X12"/>
  <c r="J13" i="9" s="1"/>
  <c r="W13" i="8"/>
  <c r="I14" i="9" s="1"/>
  <c r="X13" i="8"/>
  <c r="W14"/>
  <c r="X14"/>
  <c r="W15"/>
  <c r="X15"/>
  <c r="W16"/>
  <c r="I17" i="9" s="1"/>
  <c r="X16" i="8"/>
  <c r="AE38"/>
  <c r="I37" i="9"/>
  <c r="W24" i="8"/>
  <c r="W25"/>
  <c r="I26" i="9" s="1"/>
  <c r="W26" i="8"/>
  <c r="W28"/>
  <c r="I29" i="9" s="1"/>
  <c r="W29" i="8"/>
  <c r="I30" i="9" s="1"/>
  <c r="W30" i="8"/>
  <c r="I31" i="9" s="1"/>
  <c r="W31" i="8"/>
  <c r="I32" i="9" s="1"/>
  <c r="W32" i="8"/>
  <c r="W33"/>
  <c r="I34" i="9" s="1"/>
  <c r="W34" i="8"/>
  <c r="W35"/>
  <c r="I36" i="9" s="1"/>
  <c r="W37" i="8"/>
  <c r="I38" i="9" s="1"/>
  <c r="W38" i="8"/>
  <c r="I39" i="9" s="1"/>
  <c r="I40"/>
  <c r="W40" i="8"/>
  <c r="I41" i="9" s="1"/>
  <c r="I44"/>
  <c r="I46"/>
  <c r="X20" i="8"/>
  <c r="J40" i="9"/>
  <c r="J36"/>
  <c r="AE23" i="8"/>
  <c r="AD23"/>
  <c r="J46" i="9"/>
  <c r="X38" i="8"/>
  <c r="J39" i="9" s="1"/>
  <c r="X37" i="8"/>
  <c r="J38" i="9" s="1"/>
  <c r="X31" i="8"/>
  <c r="J32" i="9" s="1"/>
  <c r="J31"/>
  <c r="J42"/>
  <c r="I42"/>
  <c r="W20" i="8"/>
  <c r="AE41"/>
  <c r="M42" i="9" s="1"/>
  <c r="AD41" i="8"/>
  <c r="M39" i="9"/>
  <c r="AD38" i="8"/>
  <c r="L39" i="9" s="1"/>
  <c r="AE37" i="8"/>
  <c r="M38" i="9" s="1"/>
  <c r="AD37" i="8"/>
  <c r="L38" i="9" s="1"/>
  <c r="AE36" i="8"/>
  <c r="AD36"/>
  <c r="L37" i="9" s="1"/>
  <c r="AE35" i="8"/>
  <c r="M36" i="9" s="1"/>
  <c r="AD35" i="8"/>
  <c r="M41" i="9"/>
  <c r="L41"/>
  <c r="AE43" i="8"/>
  <c r="M44" i="9" s="1"/>
  <c r="AD43" i="8"/>
  <c r="AE30"/>
  <c r="AD30"/>
  <c r="AE22"/>
  <c r="AD22"/>
  <c r="L23" i="9" s="1"/>
  <c r="AE28" i="8"/>
  <c r="AD28"/>
  <c r="J44" i="9"/>
  <c r="J23"/>
  <c r="I23"/>
  <c r="X28" i="8"/>
  <c r="J37" i="9"/>
  <c r="N43" i="8"/>
  <c r="F44" i="9" s="1"/>
  <c r="O19" i="8"/>
  <c r="N19"/>
  <c r="F20" i="9" s="1"/>
  <c r="O39" i="8"/>
  <c r="G40" i="9" s="1"/>
  <c r="N39" i="8"/>
  <c r="F40" i="9" s="1"/>
  <c r="O38" i="8"/>
  <c r="G39" i="9" s="1"/>
  <c r="N38" i="8"/>
  <c r="F39" i="9" s="1"/>
  <c r="O37" i="8"/>
  <c r="G38" i="9" s="1"/>
  <c r="N37" i="8"/>
  <c r="F38" i="9" s="1"/>
  <c r="O36" i="8"/>
  <c r="G37" i="9" s="1"/>
  <c r="N36" i="8"/>
  <c r="M29" i="9"/>
  <c r="L29"/>
  <c r="O22" i="8"/>
  <c r="N22"/>
  <c r="F23" i="9" s="1"/>
  <c r="J15"/>
  <c r="J29"/>
  <c r="X40" i="8"/>
  <c r="O43"/>
  <c r="D43" i="9"/>
  <c r="D38"/>
  <c r="C38"/>
  <c r="O40" i="8"/>
  <c r="G41" i="9" s="1"/>
  <c r="N40" i="8"/>
  <c r="F41" i="9" s="1"/>
  <c r="F37"/>
  <c r="AE39" i="8"/>
  <c r="M40" i="9" s="1"/>
  <c r="AD39" i="8"/>
  <c r="AE19"/>
  <c r="AD19"/>
  <c r="AE31"/>
  <c r="AD31"/>
  <c r="L32" i="9" s="1"/>
  <c r="M45"/>
  <c r="L45"/>
  <c r="X23" i="8"/>
  <c r="J24" i="9" s="1"/>
  <c r="W23" i="8"/>
  <c r="I24" i="9" s="1"/>
  <c r="J43"/>
  <c r="I43"/>
  <c r="O44" i="8"/>
  <c r="G45" i="9" s="1"/>
  <c r="N44" i="8"/>
  <c r="O42"/>
  <c r="G43" i="9" s="1"/>
  <c r="N42" i="8"/>
  <c r="O41"/>
  <c r="G42" i="9" s="1"/>
  <c r="N41" i="8"/>
  <c r="F42" i="9" s="1"/>
  <c r="O28" i="8"/>
  <c r="G29" i="9" s="1"/>
  <c r="N28" i="8"/>
  <c r="I15" i="9"/>
  <c r="I21"/>
  <c r="M24"/>
  <c r="L24"/>
  <c r="H22" i="8"/>
  <c r="D23" i="9" s="1"/>
  <c r="H11" i="8"/>
  <c r="D12" i="9" s="1"/>
  <c r="D40"/>
  <c r="D37"/>
  <c r="M43"/>
  <c r="L43"/>
  <c r="AE17" i="8"/>
  <c r="AD17"/>
  <c r="L18" i="9" s="1"/>
  <c r="D36"/>
  <c r="H28" i="8"/>
  <c r="D29" i="9" s="1"/>
  <c r="X19" i="8"/>
  <c r="W19"/>
  <c r="I20" i="9" s="1"/>
  <c r="L31"/>
  <c r="C45"/>
  <c r="AE32" i="8"/>
  <c r="M33" i="9" s="1"/>
  <c r="AD32" i="8"/>
  <c r="L33" i="9" s="1"/>
  <c r="X29" i="8"/>
  <c r="AE45"/>
  <c r="AD45"/>
  <c r="L46" i="9" s="1"/>
  <c r="J14"/>
  <c r="F43"/>
  <c r="C22"/>
  <c r="W21" i="8"/>
  <c r="O7"/>
  <c r="L40" i="9"/>
  <c r="H43"/>
  <c r="AE9" i="8"/>
  <c r="AD9"/>
  <c r="AE8"/>
  <c r="AD8"/>
  <c r="N24" i="9"/>
  <c r="N35" i="8"/>
  <c r="F36" i="9" s="1"/>
  <c r="O23" i="8"/>
  <c r="G24" i="9" s="1"/>
  <c r="N23" i="8"/>
  <c r="AE29"/>
  <c r="AD29"/>
  <c r="O35"/>
  <c r="G36" i="9" s="1"/>
  <c r="AE15" i="8"/>
  <c r="M16" i="9" s="1"/>
  <c r="AD15" i="8"/>
  <c r="L16" i="9" s="1"/>
  <c r="O20" i="8"/>
  <c r="N20"/>
  <c r="F21" i="9" s="1"/>
  <c r="H19" i="8"/>
  <c r="D20" i="9" s="1"/>
  <c r="D44"/>
  <c r="C44"/>
  <c r="H23" i="8"/>
  <c r="D24" i="9" s="1"/>
  <c r="H8" i="8"/>
  <c r="D9" i="9" s="1"/>
  <c r="H9" i="8"/>
  <c r="D10" i="9" s="1"/>
  <c r="C11"/>
  <c r="H10" i="8"/>
  <c r="D11" i="9" s="1"/>
  <c r="H12" i="8"/>
  <c r="D13" i="9" s="1"/>
  <c r="H13" i="8"/>
  <c r="D14" i="9" s="1"/>
  <c r="C15"/>
  <c r="H14" i="8"/>
  <c r="D15" i="9" s="1"/>
  <c r="H15" i="8"/>
  <c r="D16" i="9" s="1"/>
  <c r="H16" i="8"/>
  <c r="D17" i="9" s="1"/>
  <c r="H17" i="8"/>
  <c r="D18" i="9" s="1"/>
  <c r="H20" i="8"/>
  <c r="D21" i="9" s="1"/>
  <c r="H21" i="8"/>
  <c r="D22" i="9" s="1"/>
  <c r="C24"/>
  <c r="H24" i="8"/>
  <c r="D25" i="9" s="1"/>
  <c r="H25" i="8"/>
  <c r="D26" i="9" s="1"/>
  <c r="C27"/>
  <c r="H26" i="8"/>
  <c r="M46" i="9"/>
  <c r="AE11" i="8"/>
  <c r="M12" i="9" s="1"/>
  <c r="AD11" i="8"/>
  <c r="D39" i="9"/>
  <c r="C39"/>
  <c r="AE27" i="8"/>
  <c r="M28" i="9" s="1"/>
  <c r="AD27" i="8"/>
  <c r="L28" i="9" s="1"/>
  <c r="G23"/>
  <c r="O31" i="8"/>
  <c r="N31"/>
  <c r="F32" i="9" s="1"/>
  <c r="O17" i="8"/>
  <c r="G18" i="9" s="1"/>
  <c r="N17" i="8"/>
  <c r="Q46" i="9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32"/>
  <c r="G20"/>
  <c r="G19"/>
  <c r="F45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5"/>
  <c r="D42"/>
  <c r="D41"/>
  <c r="D30"/>
  <c r="H30" i="8"/>
  <c r="D31" i="9" s="1"/>
  <c r="H31" i="8"/>
  <c r="D32" i="9" s="1"/>
  <c r="H32" i="8"/>
  <c r="D33" i="9" s="1"/>
  <c r="D34"/>
  <c r="D35"/>
  <c r="C35"/>
  <c r="C34"/>
  <c r="C32"/>
  <c r="C30"/>
  <c r="C28"/>
  <c r="H27" i="8"/>
  <c r="D28" i="9" s="1"/>
  <c r="D27"/>
  <c r="C26"/>
  <c r="C20"/>
  <c r="H7" i="8"/>
  <c r="D8" i="9" s="1"/>
  <c r="H6" i="8"/>
  <c r="D7" i="9" s="1"/>
  <c r="C7"/>
  <c r="L42"/>
  <c r="AD34" i="8"/>
  <c r="L35" i="9" s="1"/>
  <c r="L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L15"/>
  <c r="M15"/>
  <c r="AE13" i="8"/>
  <c r="M14" i="9" s="1"/>
  <c r="AD13" i="8"/>
  <c r="L14" i="9" s="1"/>
  <c r="AD12" i="8"/>
  <c r="L13" i="9" s="1"/>
  <c r="AE12" i="8"/>
  <c r="M13" i="9" s="1"/>
  <c r="L12"/>
  <c r="L11"/>
  <c r="M11"/>
  <c r="M10"/>
  <c r="L10"/>
  <c r="M9"/>
  <c r="L9"/>
  <c r="AD7" i="8"/>
  <c r="L8" i="9" s="1"/>
  <c r="AE7" i="8"/>
  <c r="M8" i="9" s="1"/>
  <c r="AE6" i="8"/>
  <c r="M7" i="9" s="1"/>
  <c r="AD6" i="8"/>
  <c r="L7" i="9" s="1"/>
  <c r="J41"/>
  <c r="X34" i="8"/>
  <c r="J35" i="9" s="1"/>
  <c r="I35"/>
  <c r="X33" i="8"/>
  <c r="J34" i="9" s="1"/>
  <c r="X32" i="8"/>
  <c r="J33" i="9" s="1"/>
  <c r="I33"/>
  <c r="J30"/>
  <c r="J28"/>
  <c r="I28"/>
  <c r="I27"/>
  <c r="X26" i="8"/>
  <c r="X25"/>
  <c r="J26" i="9" s="1"/>
  <c r="I25"/>
  <c r="X24" i="8"/>
  <c r="J25" i="9" s="1"/>
  <c r="X21" i="8"/>
  <c r="J22" i="9" s="1"/>
  <c r="I22"/>
  <c r="I18"/>
  <c r="J18"/>
  <c r="J17"/>
  <c r="I16"/>
  <c r="J16"/>
  <c r="I13"/>
  <c r="J11"/>
  <c r="I11"/>
  <c r="J8"/>
  <c r="J7"/>
  <c r="I7"/>
  <c r="O45" i="8"/>
  <c r="G44" i="9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0" i="8"/>
  <c r="G11" i="9" s="1"/>
  <c r="O9" i="8"/>
  <c r="G10" i="9" s="1"/>
  <c r="O8" i="8"/>
  <c r="G9" i="9" s="1"/>
  <c r="G8"/>
  <c r="O6" i="8"/>
  <c r="G7" i="9" s="1"/>
  <c r="N45" i="8"/>
  <c r="F46" i="9" s="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N16" i="8"/>
  <c r="F17" i="9" s="1"/>
  <c r="N15" i="8"/>
  <c r="N14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<sst xmlns="http://schemas.openxmlformats.org/spreadsheetml/2006/main" count="263" uniqueCount="82">
  <si>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</si>
  <si>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</si>
  <si>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</si>
  <si>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</si>
  <si>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</si>
  <si>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</si>
  <si>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</si>
  <si>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</si>
  <si>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</si>
  <si>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</si>
  <si>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</si>
  <si>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</si>
  <si>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</si>
  <si>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</si>
  <si>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</si>
  <si>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</si>
  <si>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</si>
  <si>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</si>
  <si>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</si>
  <si>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</si>
  <si>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</si>
  <si>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</si>
  <si>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</si>
  <si>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</si>
  <si>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</si>
  <si>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</si>
  <si>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</si>
  <si>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</si>
  <si>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</si>
  <si>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</si>
  <si>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</si>
  <si>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</si>
  <si>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</si>
  <si>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</si>
  <si>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</si>
  <si>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</si>
  <si>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</si>
  <si>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</si>
  <si>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</si>
  <si>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</si>
  <si>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</si>
  <si>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</si>
  <si>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</si>
  <si>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</si>
  <si>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</si>
  <si>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</si>
  <si>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</si>
  <si>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</si>
  <si>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</si>
  <si>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</si>
  <si>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</si>
  <si>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</si>
  <si>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</si>
  <si>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</si>
  <si>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</si>
  <si>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</si>
  <si>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</si>
  <si>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</si>
  <si>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</si>
  <si>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</si>
  <si>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</si>
  <si>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</si>
  <si>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</si>
  <si>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</si>
  <si>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</si>
  <si>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</si>
  <si>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</si>
  <si>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</si>
  <si>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</si>
  <si>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</si>
  <si>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</si>
  <si>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</si>
  <si>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</si>
  <si>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</si>
  <si>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</si>
  <si>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</si>
  <si>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</si>
  <si>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</si>
  <si>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</si>
  <si>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 xml:space="preserve">нет </t>
  </si>
  <si>
    <t>Еженедельный отчет об уровне цен на фиксированный набор товаров в МО "Лихославльский район"- по состоянию на 01.07.2016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</si>
  <si>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01.07 .2016  (отправляется в ОИВ субъекта РФ)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</si>
</sst>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right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K25" zoomScaleNormal="85" zoomScaleSheetLayoutView="100" workbookViewId="0">
      <selection activeCell="AB42" sqref="AB42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AG1" s="30" t="s">
        <v>17</v>
      </c>
      <c r="AH1" s="30"/>
      <c r="AI1" s="30"/>
    </row>
    <row r="2" spans="1:37">
      <c r="A2" s="12"/>
      <c r="B2" s="39" t="s">
        <v>81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7" ht="29.25" customHeight="1">
      <c r="A3" s="32" t="s">
        <v>0</v>
      </c>
      <c r="B3" s="34" t="s">
        <v>7</v>
      </c>
      <c r="C3" s="36" t="s">
        <v>8</v>
      </c>
      <c r="D3" s="36"/>
      <c r="E3" s="36"/>
      <c r="F3" s="36"/>
      <c r="G3" s="36"/>
      <c r="H3" s="36"/>
      <c r="I3" s="36"/>
      <c r="J3" s="36" t="s">
        <v>9</v>
      </c>
      <c r="K3" s="36"/>
      <c r="L3" s="36"/>
      <c r="M3" s="36"/>
      <c r="N3" s="36"/>
      <c r="O3" s="36"/>
      <c r="P3" s="36"/>
      <c r="Q3" s="36" t="s">
        <v>10</v>
      </c>
      <c r="R3" s="36"/>
      <c r="S3" s="36"/>
      <c r="T3" s="36"/>
      <c r="U3" s="36"/>
      <c r="V3" s="36"/>
      <c r="W3" s="36"/>
      <c r="X3" s="36"/>
      <c r="Y3" s="36"/>
      <c r="Z3" s="36" t="s">
        <v>11</v>
      </c>
      <c r="AA3" s="36"/>
      <c r="AB3" s="36"/>
      <c r="AC3" s="36"/>
      <c r="AD3" s="36"/>
      <c r="AE3" s="36"/>
      <c r="AF3" s="36"/>
      <c r="AG3" s="36" t="s">
        <v>15</v>
      </c>
      <c r="AH3" s="36"/>
      <c r="AI3" s="36"/>
    </row>
    <row r="4" spans="1:37" ht="114" customHeight="1">
      <c r="A4" s="32"/>
      <c r="B4" s="35"/>
      <c r="C4" s="33" t="s">
        <v>59</v>
      </c>
      <c r="D4" s="33"/>
      <c r="E4" s="33" t="s">
        <v>77</v>
      </c>
      <c r="F4" s="33"/>
      <c r="G4" s="42" t="s">
        <v>68</v>
      </c>
      <c r="H4" s="42"/>
      <c r="I4" s="43" t="s">
        <v>6</v>
      </c>
      <c r="J4" s="33" t="s">
        <v>60</v>
      </c>
      <c r="K4" s="33"/>
      <c r="L4" s="33" t="s">
        <v>78</v>
      </c>
      <c r="M4" s="33"/>
      <c r="N4" s="33" t="s">
        <v>68</v>
      </c>
      <c r="O4" s="33"/>
      <c r="P4" s="37" t="s">
        <v>16</v>
      </c>
      <c r="Q4" s="33" t="s">
        <v>61</v>
      </c>
      <c r="R4" s="33"/>
      <c r="S4" s="33" t="s">
        <v>62</v>
      </c>
      <c r="T4" s="33"/>
      <c r="U4" s="33" t="s">
        <v>63</v>
      </c>
      <c r="V4" s="33"/>
      <c r="W4" s="33" t="s">
        <v>68</v>
      </c>
      <c r="X4" s="33"/>
      <c r="Y4" s="37" t="s">
        <v>16</v>
      </c>
      <c r="Z4" s="33" t="s">
        <v>65</v>
      </c>
      <c r="AA4" s="33"/>
      <c r="AB4" s="33" t="s">
        <v>66</v>
      </c>
      <c r="AC4" s="33"/>
      <c r="AD4" s="33" t="s">
        <v>68</v>
      </c>
      <c r="AE4" s="33"/>
      <c r="AF4" s="37" t="s">
        <v>16</v>
      </c>
      <c r="AG4" s="33" t="s">
        <v>64</v>
      </c>
      <c r="AH4" s="33"/>
      <c r="AI4" s="44" t="s">
        <v>16</v>
      </c>
    </row>
    <row r="5" spans="1:37" ht="42.75">
      <c r="A5" s="13"/>
      <c r="B5" s="35"/>
      <c r="C5" s="23" t="s">
        <v>14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43"/>
      <c r="J5" s="24" t="s">
        <v>12</v>
      </c>
      <c r="K5" s="24" t="s">
        <v>13</v>
      </c>
      <c r="L5" s="24" t="s">
        <v>12</v>
      </c>
      <c r="M5" s="24" t="s">
        <v>13</v>
      </c>
      <c r="N5" s="24" t="s">
        <v>12</v>
      </c>
      <c r="O5" s="24" t="s">
        <v>13</v>
      </c>
      <c r="P5" s="38"/>
      <c r="Q5" s="24" t="s">
        <v>12</v>
      </c>
      <c r="R5" s="24" t="s">
        <v>13</v>
      </c>
      <c r="S5" s="24" t="s">
        <v>12</v>
      </c>
      <c r="T5" s="24" t="s">
        <v>13</v>
      </c>
      <c r="U5" s="24" t="s">
        <v>12</v>
      </c>
      <c r="V5" s="24" t="s">
        <v>13</v>
      </c>
      <c r="W5" s="24" t="s">
        <v>12</v>
      </c>
      <c r="X5" s="24" t="s">
        <v>13</v>
      </c>
      <c r="Y5" s="38"/>
      <c r="Z5" s="24" t="s">
        <v>12</v>
      </c>
      <c r="AA5" s="24" t="s">
        <v>13</v>
      </c>
      <c r="AB5" s="24" t="s">
        <v>12</v>
      </c>
      <c r="AC5" s="24" t="s">
        <v>13</v>
      </c>
      <c r="AD5" s="24" t="s">
        <v>12</v>
      </c>
      <c r="AE5" s="24" t="s">
        <v>13</v>
      </c>
      <c r="AF5" s="38"/>
      <c r="AG5" s="23" t="s">
        <v>12</v>
      </c>
      <c r="AH5" s="23" t="s">
        <v>13</v>
      </c>
      <c r="AI5" s="45"/>
    </row>
    <row r="6" spans="1:37" ht="20.25" customHeight="1">
      <c r="A6" s="14">
        <v>1</v>
      </c>
      <c r="B6" s="15" t="s">
        <v>19</v>
      </c>
      <c r="C6" s="16">
        <v>22.17</v>
      </c>
      <c r="D6" s="16">
        <v>39.97</v>
      </c>
      <c r="E6" s="16">
        <v>17.8</v>
      </c>
      <c r="F6" s="16">
        <v>38.65</v>
      </c>
      <c r="G6" s="26">
        <f t="shared" ref="G6:H45" si="0">(C6+E6)/2</f>
        <v>19.984999999999999</v>
      </c>
      <c r="H6" s="28">
        <f t="shared" si="0"/>
        <v>39.31</v>
      </c>
      <c r="I6" s="16">
        <v>100</v>
      </c>
      <c r="J6" s="16">
        <v>26.45</v>
      </c>
      <c r="K6" s="16">
        <v>40</v>
      </c>
      <c r="L6" s="16">
        <v>43.6</v>
      </c>
      <c r="M6" s="16">
        <v>94</v>
      </c>
      <c r="N6" s="17">
        <f t="shared" ref="N6:O17" si="1">(J6+L6)/2</f>
        <v>35.024999999999999</v>
      </c>
      <c r="O6" s="17">
        <f t="shared" ref="O6:O16" si="2">(K6+M6)/2</f>
        <v>67</v>
      </c>
      <c r="P6" s="16">
        <v>100</v>
      </c>
      <c r="Q6" s="18">
        <v>27.5</v>
      </c>
      <c r="R6" s="18">
        <v>41</v>
      </c>
      <c r="S6" s="18">
        <v>32</v>
      </c>
      <c r="T6" s="18">
        <v>32</v>
      </c>
      <c r="U6" s="18">
        <v>40</v>
      </c>
      <c r="V6" s="18">
        <v>40</v>
      </c>
      <c r="W6" s="26">
        <f>(Q6+S6+U6)/3</f>
        <v>33.166666666666664</v>
      </c>
      <c r="X6" s="26">
        <f t="shared" ref="X6:X16" si="3">(R6+T6+V6)/3</f>
        <v>37.666666666666664</v>
      </c>
      <c r="Y6" s="16">
        <v>100</v>
      </c>
      <c r="Z6" s="18">
        <v>35</v>
      </c>
      <c r="AA6" s="18">
        <v>40</v>
      </c>
      <c r="AB6" s="18">
        <v>26.5</v>
      </c>
      <c r="AC6" s="18">
        <v>32</v>
      </c>
      <c r="AD6" s="28">
        <f t="shared" ref="AD6:AE16" si="4">(Z6+AB6)/2</f>
        <v>30.75</v>
      </c>
      <c r="AE6" s="28">
        <f t="shared" ref="AE6:AE16" si="5">(AA6+AC6)/2</f>
        <v>36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41.72</v>
      </c>
      <c r="D7" s="16">
        <v>132.22</v>
      </c>
      <c r="E7" s="16">
        <v>36.1</v>
      </c>
      <c r="F7" s="16">
        <v>106.5</v>
      </c>
      <c r="G7" s="26">
        <f t="shared" si="0"/>
        <v>38.909999999999997</v>
      </c>
      <c r="H7" s="28">
        <f t="shared" si="0"/>
        <v>119.36</v>
      </c>
      <c r="I7" s="16">
        <v>100</v>
      </c>
      <c r="J7" s="16">
        <v>73</v>
      </c>
      <c r="K7" s="16">
        <v>80</v>
      </c>
      <c r="L7" s="16">
        <v>62.11</v>
      </c>
      <c r="M7" s="16">
        <v>92</v>
      </c>
      <c r="N7" s="17">
        <f t="shared" si="1"/>
        <v>67.555000000000007</v>
      </c>
      <c r="O7" s="17">
        <f>(K7+M7)/2</f>
        <v>86</v>
      </c>
      <c r="P7" s="16">
        <v>100</v>
      </c>
      <c r="Q7" s="18">
        <v>48.2</v>
      </c>
      <c r="R7" s="18">
        <v>58.89</v>
      </c>
      <c r="S7" s="18">
        <v>55</v>
      </c>
      <c r="T7" s="18">
        <v>58</v>
      </c>
      <c r="U7" s="18">
        <v>44.44</v>
      </c>
      <c r="V7" s="18">
        <v>66.66</v>
      </c>
      <c r="W7" s="28">
        <f t="shared" ref="W7:X15" si="6">(Q7+S7+U7)/3</f>
        <v>49.213333333333331</v>
      </c>
      <c r="X7" s="28">
        <f t="shared" si="3"/>
        <v>61.183333333333337</v>
      </c>
      <c r="Y7" s="16">
        <v>100</v>
      </c>
      <c r="Z7" s="18">
        <v>50</v>
      </c>
      <c r="AA7" s="18">
        <v>63</v>
      </c>
      <c r="AB7" s="18">
        <v>64</v>
      </c>
      <c r="AC7" s="18">
        <v>64</v>
      </c>
      <c r="AD7" s="28">
        <f t="shared" si="4"/>
        <v>57</v>
      </c>
      <c r="AE7" s="28">
        <f t="shared" si="5"/>
        <v>63.5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77.77</v>
      </c>
      <c r="D8" s="18">
        <v>120</v>
      </c>
      <c r="E8" s="16">
        <v>70.25</v>
      </c>
      <c r="F8" s="16">
        <v>166.55</v>
      </c>
      <c r="G8" s="26">
        <f t="shared" si="0"/>
        <v>74.009999999999991</v>
      </c>
      <c r="H8" s="28">
        <f t="shared" si="0"/>
        <v>143.27500000000001</v>
      </c>
      <c r="I8" s="16">
        <v>100</v>
      </c>
      <c r="J8" s="16">
        <v>74</v>
      </c>
      <c r="K8" s="16">
        <v>74</v>
      </c>
      <c r="L8" s="16">
        <v>88.11</v>
      </c>
      <c r="M8" s="16">
        <v>107.66</v>
      </c>
      <c r="N8" s="17">
        <f t="shared" si="1"/>
        <v>81.055000000000007</v>
      </c>
      <c r="O8" s="17">
        <f t="shared" si="2"/>
        <v>90.83</v>
      </c>
      <c r="P8" s="16">
        <v>100</v>
      </c>
      <c r="Q8" s="18">
        <v>106</v>
      </c>
      <c r="R8" s="18">
        <v>106</v>
      </c>
      <c r="S8" s="18" t="s">
        <v>67</v>
      </c>
      <c r="T8" s="18" t="s">
        <v>67</v>
      </c>
      <c r="U8" s="18">
        <v>95</v>
      </c>
      <c r="V8" s="18">
        <v>95</v>
      </c>
      <c r="W8" s="28">
        <v>100.5</v>
      </c>
      <c r="X8" s="28">
        <v>100.5</v>
      </c>
      <c r="Y8" s="16">
        <v>33.299999999999997</v>
      </c>
      <c r="Z8" s="18">
        <v>87</v>
      </c>
      <c r="AA8" s="18">
        <v>87</v>
      </c>
      <c r="AB8" s="18">
        <v>72</v>
      </c>
      <c r="AC8" s="18">
        <v>102</v>
      </c>
      <c r="AD8" s="28">
        <f t="shared" si="4"/>
        <v>79.5</v>
      </c>
      <c r="AE8" s="28">
        <f t="shared" si="4"/>
        <v>94.5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41.12</v>
      </c>
      <c r="D9" s="18">
        <v>198</v>
      </c>
      <c r="E9" s="16">
        <v>42.5</v>
      </c>
      <c r="F9" s="16">
        <v>210</v>
      </c>
      <c r="G9" s="26">
        <f t="shared" si="0"/>
        <v>41.81</v>
      </c>
      <c r="H9" s="26">
        <f t="shared" si="0"/>
        <v>204</v>
      </c>
      <c r="I9" s="16">
        <v>100</v>
      </c>
      <c r="J9" s="16">
        <v>45</v>
      </c>
      <c r="K9" s="16">
        <v>72</v>
      </c>
      <c r="L9" s="16">
        <v>39.78</v>
      </c>
      <c r="M9" s="16">
        <v>296.2</v>
      </c>
      <c r="N9" s="17">
        <f t="shared" si="1"/>
        <v>42.39</v>
      </c>
      <c r="O9" s="17">
        <f t="shared" si="2"/>
        <v>184.1</v>
      </c>
      <c r="P9" s="16">
        <v>100</v>
      </c>
      <c r="Q9" s="18">
        <v>37.770000000000003</v>
      </c>
      <c r="R9" s="18">
        <v>86.67</v>
      </c>
      <c r="S9" s="18">
        <v>35</v>
      </c>
      <c r="T9" s="18">
        <v>39</v>
      </c>
      <c r="U9" s="18">
        <v>38</v>
      </c>
      <c r="V9" s="18">
        <v>45</v>
      </c>
      <c r="W9" s="28">
        <f t="shared" si="6"/>
        <v>36.923333333333339</v>
      </c>
      <c r="X9" s="28">
        <f t="shared" si="3"/>
        <v>56.890000000000008</v>
      </c>
      <c r="Y9" s="16">
        <v>100</v>
      </c>
      <c r="Z9" s="18">
        <v>44</v>
      </c>
      <c r="AA9" s="18">
        <v>65</v>
      </c>
      <c r="AB9" s="18">
        <v>43</v>
      </c>
      <c r="AC9" s="18">
        <v>44</v>
      </c>
      <c r="AD9" s="28">
        <f t="shared" si="4"/>
        <v>43.5</v>
      </c>
      <c r="AE9" s="28">
        <f t="shared" si="4"/>
        <v>54.5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63.95</v>
      </c>
      <c r="D10" s="18">
        <v>120</v>
      </c>
      <c r="E10" s="16">
        <v>62.5</v>
      </c>
      <c r="F10" s="16">
        <v>136</v>
      </c>
      <c r="G10" s="28">
        <f t="shared" si="0"/>
        <v>63.225000000000001</v>
      </c>
      <c r="H10" s="28">
        <f t="shared" si="0"/>
        <v>128</v>
      </c>
      <c r="I10" s="16">
        <v>100</v>
      </c>
      <c r="J10" s="16">
        <v>83.2</v>
      </c>
      <c r="K10" s="16">
        <v>126</v>
      </c>
      <c r="L10" s="16">
        <v>97.37</v>
      </c>
      <c r="M10" s="16">
        <v>127</v>
      </c>
      <c r="N10" s="17">
        <f t="shared" si="1"/>
        <v>90.284999999999997</v>
      </c>
      <c r="O10" s="26">
        <f t="shared" si="2"/>
        <v>126.5</v>
      </c>
      <c r="P10" s="16">
        <v>100</v>
      </c>
      <c r="Q10" s="18">
        <v>87.5</v>
      </c>
      <c r="R10" s="18">
        <v>98</v>
      </c>
      <c r="S10" s="18">
        <v>74</v>
      </c>
      <c r="T10" s="18">
        <v>102</v>
      </c>
      <c r="U10" s="18">
        <v>80</v>
      </c>
      <c r="V10" s="18">
        <v>80</v>
      </c>
      <c r="W10" s="26">
        <f t="shared" si="6"/>
        <v>80.5</v>
      </c>
      <c r="X10" s="26">
        <f t="shared" si="3"/>
        <v>93.333333333333329</v>
      </c>
      <c r="Y10" s="16">
        <v>100</v>
      </c>
      <c r="Z10" s="18">
        <v>90</v>
      </c>
      <c r="AA10" s="18">
        <v>116</v>
      </c>
      <c r="AB10" s="18">
        <v>84</v>
      </c>
      <c r="AC10" s="18">
        <v>104</v>
      </c>
      <c r="AD10" s="28">
        <f>Z10+AB10/2</f>
        <v>132</v>
      </c>
      <c r="AE10" s="28">
        <f>AA10+AC10/2</f>
        <v>168</v>
      </c>
      <c r="AF10" s="16">
        <v>100</v>
      </c>
      <c r="AG10" s="16">
        <v>90</v>
      </c>
      <c r="AH10" s="16">
        <v>120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49.85</v>
      </c>
      <c r="D11" s="18">
        <v>49.85</v>
      </c>
      <c r="E11" s="16">
        <v>45.2</v>
      </c>
      <c r="F11" s="16">
        <v>54.03</v>
      </c>
      <c r="G11" s="26">
        <f>(C11+E11)/2</f>
        <v>47.525000000000006</v>
      </c>
      <c r="H11" s="26">
        <f>(D11+F11)/2</f>
        <v>51.94</v>
      </c>
      <c r="I11" s="16">
        <v>100</v>
      </c>
      <c r="J11" s="16">
        <v>61</v>
      </c>
      <c r="K11" s="16">
        <v>61</v>
      </c>
      <c r="L11" s="16">
        <v>47.4</v>
      </c>
      <c r="M11" s="16">
        <v>51</v>
      </c>
      <c r="N11" s="26">
        <f t="shared" si="1"/>
        <v>54.2</v>
      </c>
      <c r="O11" s="26">
        <v>58.39</v>
      </c>
      <c r="P11" s="16">
        <v>100</v>
      </c>
      <c r="Q11" s="18">
        <v>50</v>
      </c>
      <c r="R11" s="18">
        <v>52.2</v>
      </c>
      <c r="S11" s="18">
        <v>58</v>
      </c>
      <c r="T11" s="18">
        <v>60</v>
      </c>
      <c r="U11" s="18">
        <v>52</v>
      </c>
      <c r="V11" s="18">
        <v>52</v>
      </c>
      <c r="W11" s="26">
        <f t="shared" si="6"/>
        <v>53.333333333333336</v>
      </c>
      <c r="X11" s="26">
        <f t="shared" si="3"/>
        <v>54.733333333333327</v>
      </c>
      <c r="Y11" s="16">
        <v>100</v>
      </c>
      <c r="Z11" s="18">
        <v>53</v>
      </c>
      <c r="AA11" s="18">
        <v>60</v>
      </c>
      <c r="AB11" s="18">
        <v>49</v>
      </c>
      <c r="AC11" s="18">
        <v>49</v>
      </c>
      <c r="AD11" s="28">
        <f t="shared" si="4"/>
        <v>51</v>
      </c>
      <c r="AE11" s="28">
        <f t="shared" si="4"/>
        <v>54.5</v>
      </c>
      <c r="AF11" s="16">
        <v>100</v>
      </c>
      <c r="AG11" s="16" t="s">
        <v>67</v>
      </c>
      <c r="AH11" s="16" t="s">
        <v>67</v>
      </c>
      <c r="AI11" s="16">
        <v>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7.85</v>
      </c>
      <c r="D12" s="18">
        <v>13.95</v>
      </c>
      <c r="E12" s="16">
        <v>7.9</v>
      </c>
      <c r="F12" s="16">
        <v>12.1</v>
      </c>
      <c r="G12" s="28">
        <f t="shared" si="0"/>
        <v>7.875</v>
      </c>
      <c r="H12" s="28">
        <f t="shared" si="0"/>
        <v>13.024999999999999</v>
      </c>
      <c r="I12" s="16">
        <v>100</v>
      </c>
      <c r="J12" s="16">
        <v>12</v>
      </c>
      <c r="K12" s="16">
        <v>19</v>
      </c>
      <c r="L12" s="16">
        <v>9.5</v>
      </c>
      <c r="M12" s="16">
        <v>12.3</v>
      </c>
      <c r="N12" s="26">
        <f t="shared" si="1"/>
        <v>10.75</v>
      </c>
      <c r="O12" s="17">
        <f t="shared" si="2"/>
        <v>15.65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15</v>
      </c>
      <c r="V12" s="18">
        <v>30</v>
      </c>
      <c r="W12" s="28">
        <f t="shared" si="6"/>
        <v>14.333333333333334</v>
      </c>
      <c r="X12" s="26">
        <f t="shared" si="3"/>
        <v>19.333333333333332</v>
      </c>
      <c r="Y12" s="16">
        <v>100</v>
      </c>
      <c r="Z12" s="18">
        <v>16</v>
      </c>
      <c r="AA12" s="18">
        <v>16</v>
      </c>
      <c r="AB12" s="18">
        <v>12</v>
      </c>
      <c r="AC12" s="18">
        <v>12</v>
      </c>
      <c r="AD12" s="28">
        <f t="shared" si="4"/>
        <v>14</v>
      </c>
      <c r="AE12" s="28">
        <f t="shared" si="5"/>
        <v>14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156</v>
      </c>
      <c r="F13" s="16">
        <v>3645</v>
      </c>
      <c r="G13" s="28">
        <f t="shared" si="0"/>
        <v>157.5</v>
      </c>
      <c r="H13" s="28">
        <f t="shared" si="0"/>
        <v>2370</v>
      </c>
      <c r="I13" s="16">
        <v>100</v>
      </c>
      <c r="J13" s="16">
        <v>385</v>
      </c>
      <c r="K13" s="25">
        <v>1300</v>
      </c>
      <c r="L13" s="16">
        <v>465</v>
      </c>
      <c r="M13" s="16">
        <v>2743</v>
      </c>
      <c r="N13" s="17">
        <f t="shared" si="1"/>
        <v>425</v>
      </c>
      <c r="O13" s="17">
        <f t="shared" si="2"/>
        <v>2021.5</v>
      </c>
      <c r="P13" s="16">
        <v>100</v>
      </c>
      <c r="Q13" s="18">
        <v>380</v>
      </c>
      <c r="R13" s="21">
        <v>1320</v>
      </c>
      <c r="S13" s="18">
        <v>450</v>
      </c>
      <c r="T13" s="21">
        <v>450</v>
      </c>
      <c r="U13" s="18">
        <v>350</v>
      </c>
      <c r="V13" s="18">
        <v>1100</v>
      </c>
      <c r="W13" s="28">
        <f t="shared" si="6"/>
        <v>393.33333333333331</v>
      </c>
      <c r="X13" s="26">
        <f t="shared" si="6"/>
        <v>956.66666666666663</v>
      </c>
      <c r="Y13" s="16">
        <v>100</v>
      </c>
      <c r="Z13" s="18">
        <v>370</v>
      </c>
      <c r="AA13" s="21">
        <v>1150</v>
      </c>
      <c r="AB13" s="18">
        <v>310</v>
      </c>
      <c r="AC13" s="21">
        <v>700</v>
      </c>
      <c r="AD13" s="28">
        <f t="shared" si="4"/>
        <v>340</v>
      </c>
      <c r="AE13" s="29">
        <f t="shared" si="5"/>
        <v>925</v>
      </c>
      <c r="AF13" s="16">
        <v>100</v>
      </c>
      <c r="AG13" s="16">
        <v>450</v>
      </c>
      <c r="AH13" s="16">
        <v>1200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43.35</v>
      </c>
      <c r="D14" s="18">
        <v>62.9</v>
      </c>
      <c r="E14" s="16">
        <v>33</v>
      </c>
      <c r="F14" s="16">
        <v>102.2</v>
      </c>
      <c r="G14" s="28">
        <f t="shared" si="0"/>
        <v>38.174999999999997</v>
      </c>
      <c r="H14" s="28">
        <f t="shared" si="0"/>
        <v>82.55</v>
      </c>
      <c r="I14" s="16">
        <v>100</v>
      </c>
      <c r="J14" s="16">
        <v>53</v>
      </c>
      <c r="K14" s="16">
        <v>68</v>
      </c>
      <c r="L14" s="16">
        <v>22.9</v>
      </c>
      <c r="M14" s="16">
        <v>76.400000000000006</v>
      </c>
      <c r="N14" s="26">
        <f t="shared" si="1"/>
        <v>37.950000000000003</v>
      </c>
      <c r="O14" s="26">
        <f t="shared" si="2"/>
        <v>72.2</v>
      </c>
      <c r="P14" s="16">
        <v>100</v>
      </c>
      <c r="Q14" s="18">
        <v>48</v>
      </c>
      <c r="R14" s="18">
        <v>48</v>
      </c>
      <c r="S14" s="18">
        <v>50</v>
      </c>
      <c r="T14" s="18">
        <v>50</v>
      </c>
      <c r="U14" s="18">
        <v>50</v>
      </c>
      <c r="V14" s="18">
        <v>60</v>
      </c>
      <c r="W14" s="28">
        <f>(S14+U14)/2</f>
        <v>50</v>
      </c>
      <c r="X14" s="26">
        <f>(T14+V14)/2</f>
        <v>55</v>
      </c>
      <c r="Y14" s="16">
        <v>100</v>
      </c>
      <c r="Z14" s="18" t="s">
        <v>67</v>
      </c>
      <c r="AA14" s="18" t="s">
        <v>67</v>
      </c>
      <c r="AB14" s="18">
        <v>34</v>
      </c>
      <c r="AC14" s="18">
        <v>34</v>
      </c>
      <c r="AD14" s="28">
        <v>34</v>
      </c>
      <c r="AE14" s="28">
        <v>34</v>
      </c>
      <c r="AF14" s="16">
        <v>50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139.69999999999999</v>
      </c>
      <c r="D15" s="18">
        <v>418</v>
      </c>
      <c r="E15" s="16">
        <v>92.5</v>
      </c>
      <c r="F15" s="16">
        <v>439.8</v>
      </c>
      <c r="G15" s="28">
        <f t="shared" si="0"/>
        <v>116.1</v>
      </c>
      <c r="H15" s="28">
        <f t="shared" si="0"/>
        <v>428.9</v>
      </c>
      <c r="I15" s="16">
        <v>100</v>
      </c>
      <c r="J15" s="16">
        <v>192</v>
      </c>
      <c r="K15" s="16">
        <v>395</v>
      </c>
      <c r="L15" s="16">
        <v>134.6</v>
      </c>
      <c r="M15" s="16">
        <v>533.6</v>
      </c>
      <c r="N15" s="17">
        <f t="shared" si="1"/>
        <v>163.30000000000001</v>
      </c>
      <c r="O15" s="17">
        <f t="shared" si="2"/>
        <v>464.3</v>
      </c>
      <c r="P15" s="16">
        <v>100</v>
      </c>
      <c r="Q15" s="18">
        <v>168</v>
      </c>
      <c r="R15" s="18">
        <v>395</v>
      </c>
      <c r="S15" s="18">
        <v>171</v>
      </c>
      <c r="T15" s="18">
        <v>315</v>
      </c>
      <c r="U15" s="18">
        <v>140</v>
      </c>
      <c r="V15" s="18">
        <v>320</v>
      </c>
      <c r="W15" s="28">
        <f t="shared" si="6"/>
        <v>159.66666666666666</v>
      </c>
      <c r="X15" s="26">
        <f t="shared" si="3"/>
        <v>343.33333333333331</v>
      </c>
      <c r="Y15" s="16">
        <v>100</v>
      </c>
      <c r="Z15" s="18">
        <v>195</v>
      </c>
      <c r="AA15" s="18">
        <v>350</v>
      </c>
      <c r="AB15" s="18">
        <v>172</v>
      </c>
      <c r="AC15" s="18">
        <v>322</v>
      </c>
      <c r="AD15" s="28">
        <f t="shared" si="4"/>
        <v>183.5</v>
      </c>
      <c r="AE15" s="28">
        <f t="shared" si="4"/>
        <v>336</v>
      </c>
      <c r="AF15" s="16">
        <v>100</v>
      </c>
      <c r="AG15" s="16">
        <v>185</v>
      </c>
      <c r="AH15" s="16">
        <v>400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183.9</v>
      </c>
      <c r="D16" s="18">
        <v>574</v>
      </c>
      <c r="E16" s="16">
        <v>199.7</v>
      </c>
      <c r="F16" s="16">
        <v>742.57</v>
      </c>
      <c r="G16" s="28">
        <f t="shared" si="0"/>
        <v>191.8</v>
      </c>
      <c r="H16" s="28">
        <f t="shared" si="0"/>
        <v>658.28500000000008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17">
        <f t="shared" si="1"/>
        <v>294.8</v>
      </c>
      <c r="O16" s="17">
        <f t="shared" si="2"/>
        <v>515.29999999999995</v>
      </c>
      <c r="P16" s="16">
        <v>100</v>
      </c>
      <c r="Q16" s="18">
        <v>199</v>
      </c>
      <c r="R16" s="18">
        <v>422</v>
      </c>
      <c r="S16" s="18">
        <v>297</v>
      </c>
      <c r="T16" s="18">
        <v>321</v>
      </c>
      <c r="U16" s="18">
        <v>170</v>
      </c>
      <c r="V16" s="18">
        <v>390</v>
      </c>
      <c r="W16" s="28">
        <f>(Q16+S16+U16)/3</f>
        <v>222</v>
      </c>
      <c r="X16" s="26">
        <f t="shared" si="3"/>
        <v>377.66666666666669</v>
      </c>
      <c r="Y16" s="16">
        <v>100</v>
      </c>
      <c r="Z16" s="18">
        <v>240</v>
      </c>
      <c r="AA16" s="18">
        <v>430</v>
      </c>
      <c r="AB16" s="18">
        <v>425</v>
      </c>
      <c r="AC16" s="18">
        <v>425</v>
      </c>
      <c r="AD16" s="28">
        <f t="shared" si="4"/>
        <v>332.5</v>
      </c>
      <c r="AE16" s="28">
        <f t="shared" si="5"/>
        <v>427.5</v>
      </c>
      <c r="AF16" s="16">
        <v>100</v>
      </c>
      <c r="AG16" s="16">
        <v>360</v>
      </c>
      <c r="AH16" s="16">
        <v>500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530</v>
      </c>
      <c r="D17" s="18">
        <v>1230</v>
      </c>
      <c r="E17" s="16">
        <v>529.9</v>
      </c>
      <c r="F17" s="16">
        <v>762.33</v>
      </c>
      <c r="G17" s="28">
        <f t="shared" si="0"/>
        <v>529.95000000000005</v>
      </c>
      <c r="H17" s="28">
        <f t="shared" si="0"/>
        <v>996.16499999999996</v>
      </c>
      <c r="I17" s="16">
        <v>100</v>
      </c>
      <c r="J17" s="16">
        <v>400</v>
      </c>
      <c r="K17" s="16">
        <v>760</v>
      </c>
      <c r="L17" s="16">
        <v>463.6</v>
      </c>
      <c r="M17" s="16">
        <v>1445.8</v>
      </c>
      <c r="N17" s="17">
        <f t="shared" si="1"/>
        <v>431.8</v>
      </c>
      <c r="O17" s="17">
        <f t="shared" si="1"/>
        <v>1102.9000000000001</v>
      </c>
      <c r="P17" s="16">
        <v>100</v>
      </c>
      <c r="Q17" s="18">
        <v>666.67</v>
      </c>
      <c r="R17" s="18">
        <v>923.33</v>
      </c>
      <c r="S17" s="18">
        <v>628</v>
      </c>
      <c r="T17" s="18">
        <v>628</v>
      </c>
      <c r="U17" s="18">
        <v>250</v>
      </c>
      <c r="V17" s="18">
        <v>560</v>
      </c>
      <c r="W17" s="26">
        <v>514.89</v>
      </c>
      <c r="X17" s="28">
        <v>703.78</v>
      </c>
      <c r="Y17" s="16">
        <v>100</v>
      </c>
      <c r="Z17" s="18">
        <v>520</v>
      </c>
      <c r="AA17" s="18">
        <v>650</v>
      </c>
      <c r="AB17" s="18" t="s">
        <v>67</v>
      </c>
      <c r="AC17" s="18" t="s">
        <v>67</v>
      </c>
      <c r="AD17" s="28">
        <f>(Z17)/1</f>
        <v>520</v>
      </c>
      <c r="AE17" s="28">
        <f>(AA17)/1</f>
        <v>650</v>
      </c>
      <c r="AF17" s="16">
        <v>50</v>
      </c>
      <c r="AG17" s="16">
        <v>480</v>
      </c>
      <c r="AH17" s="16">
        <v>900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 t="s">
        <v>67</v>
      </c>
      <c r="F18" s="16" t="s">
        <v>67</v>
      </c>
      <c r="G18" s="28">
        <v>469</v>
      </c>
      <c r="H18" s="28">
        <v>469</v>
      </c>
      <c r="I18" s="16">
        <v>50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28" t="s">
        <v>67</v>
      </c>
      <c r="X18" s="28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28" t="s">
        <v>67</v>
      </c>
      <c r="AE18" s="28" t="s">
        <v>67</v>
      </c>
      <c r="AF18" s="16">
        <v>0</v>
      </c>
      <c r="AG18" s="16" t="s">
        <v>67</v>
      </c>
      <c r="AH18" s="16" t="s">
        <v>67</v>
      </c>
      <c r="AI18" s="16">
        <v>0</v>
      </c>
      <c r="AJ18" s="22"/>
      <c r="AK18" s="22"/>
    </row>
    <row r="19" spans="1:37" ht="15.75">
      <c r="A19" s="14">
        <v>14</v>
      </c>
      <c r="B19" s="15" t="s">
        <v>32</v>
      </c>
      <c r="C19" s="18">
        <v>539</v>
      </c>
      <c r="D19" s="18">
        <v>539</v>
      </c>
      <c r="E19" s="16">
        <v>0</v>
      </c>
      <c r="F19" s="16">
        <v>0</v>
      </c>
      <c r="G19" s="26">
        <f t="shared" si="0"/>
        <v>269.5</v>
      </c>
      <c r="H19" s="26">
        <f t="shared" si="0"/>
        <v>269.5</v>
      </c>
      <c r="I19" s="16">
        <v>100</v>
      </c>
      <c r="J19" s="16">
        <v>280</v>
      </c>
      <c r="K19" s="16">
        <v>280</v>
      </c>
      <c r="L19" s="16">
        <v>99.9</v>
      </c>
      <c r="M19" s="16">
        <v>269</v>
      </c>
      <c r="N19" s="17">
        <f>(J19+L19)/2</f>
        <v>189.95</v>
      </c>
      <c r="O19" s="17">
        <f>(K19+M19)/2</f>
        <v>274.5</v>
      </c>
      <c r="P19" s="16">
        <v>50</v>
      </c>
      <c r="Q19" s="18">
        <v>250</v>
      </c>
      <c r="R19" s="18">
        <v>270</v>
      </c>
      <c r="S19" s="18" t="s">
        <v>67</v>
      </c>
      <c r="T19" s="18" t="s">
        <v>67</v>
      </c>
      <c r="U19" s="18" t="s">
        <v>67</v>
      </c>
      <c r="V19" s="18" t="s">
        <v>67</v>
      </c>
      <c r="W19" s="26">
        <f>Q19</f>
        <v>250</v>
      </c>
      <c r="X19" s="28">
        <f>R19</f>
        <v>270</v>
      </c>
      <c r="Y19" s="16">
        <v>66.599999999999994</v>
      </c>
      <c r="Z19" s="18" t="s">
        <v>67</v>
      </c>
      <c r="AA19" s="18" t="s">
        <v>67</v>
      </c>
      <c r="AB19" s="18">
        <v>236</v>
      </c>
      <c r="AC19" s="18">
        <v>236</v>
      </c>
      <c r="AD19" s="28">
        <f>AB19</f>
        <v>236</v>
      </c>
      <c r="AE19" s="28">
        <f>AC19</f>
        <v>236</v>
      </c>
      <c r="AF19" s="16">
        <v>50</v>
      </c>
      <c r="AG19" s="16">
        <v>180</v>
      </c>
      <c r="AH19" s="16">
        <v>330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119</v>
      </c>
      <c r="D20" s="18">
        <v>119</v>
      </c>
      <c r="E20" s="16">
        <v>93.1</v>
      </c>
      <c r="F20" s="16">
        <v>155.1</v>
      </c>
      <c r="G20" s="28">
        <f t="shared" si="0"/>
        <v>106.05</v>
      </c>
      <c r="H20" s="28">
        <f t="shared" si="0"/>
        <v>137.05000000000001</v>
      </c>
      <c r="I20" s="16">
        <v>100</v>
      </c>
      <c r="J20" s="16">
        <v>157</v>
      </c>
      <c r="K20" s="16">
        <v>157</v>
      </c>
      <c r="L20" s="16">
        <v>140.5</v>
      </c>
      <c r="M20" s="16">
        <v>238.6</v>
      </c>
      <c r="N20" s="17">
        <f t="shared" ref="N20:O27" si="7">(J20+L20)/2</f>
        <v>148.75</v>
      </c>
      <c r="O20" s="17">
        <f t="shared" si="7"/>
        <v>197.8</v>
      </c>
      <c r="P20" s="16">
        <v>100</v>
      </c>
      <c r="Q20" s="18">
        <v>115</v>
      </c>
      <c r="R20" s="18">
        <v>245</v>
      </c>
      <c r="S20" s="18">
        <v>115</v>
      </c>
      <c r="T20" s="18">
        <v>115</v>
      </c>
      <c r="U20" s="18">
        <v>115</v>
      </c>
      <c r="V20" s="18">
        <v>115</v>
      </c>
      <c r="W20" s="26">
        <f>(Q20+S20+U20)/3</f>
        <v>115</v>
      </c>
      <c r="X20" s="26">
        <f>(R20+T20+V20)/3</f>
        <v>158.33333333333334</v>
      </c>
      <c r="Y20" s="16">
        <v>100</v>
      </c>
      <c r="Z20" s="18">
        <v>140</v>
      </c>
      <c r="AA20" s="18">
        <v>200</v>
      </c>
      <c r="AB20" s="18">
        <v>135</v>
      </c>
      <c r="AC20" s="18">
        <v>179</v>
      </c>
      <c r="AD20" s="28">
        <f t="shared" ref="AD20:AE21" si="8">(Z20+AB20)/2</f>
        <v>137.5</v>
      </c>
      <c r="AE20" s="28">
        <f t="shared" si="8"/>
        <v>189.5</v>
      </c>
      <c r="AF20" s="16">
        <v>100</v>
      </c>
      <c r="AG20" s="16" t="s">
        <v>67</v>
      </c>
      <c r="AH20" s="16" t="s">
        <v>67</v>
      </c>
      <c r="AI20" s="16">
        <v>0</v>
      </c>
      <c r="AJ20" s="22"/>
      <c r="AK20" s="22"/>
    </row>
    <row r="21" spans="1:37" ht="15.75">
      <c r="A21" s="14">
        <v>16</v>
      </c>
      <c r="B21" s="15" t="s">
        <v>34</v>
      </c>
      <c r="C21" s="18">
        <v>138</v>
      </c>
      <c r="D21" s="18">
        <v>432</v>
      </c>
      <c r="E21" s="16">
        <v>137.37</v>
      </c>
      <c r="F21" s="16">
        <v>319.89999999999998</v>
      </c>
      <c r="G21" s="28">
        <f t="shared" si="0"/>
        <v>137.685</v>
      </c>
      <c r="H21" s="17">
        <f t="shared" si="0"/>
        <v>375.95</v>
      </c>
      <c r="I21" s="16">
        <v>100</v>
      </c>
      <c r="J21" s="16">
        <v>61</v>
      </c>
      <c r="K21" s="16">
        <v>250</v>
      </c>
      <c r="L21" s="16">
        <v>41.4</v>
      </c>
      <c r="M21" s="16">
        <v>244.6</v>
      </c>
      <c r="N21" s="26">
        <f t="shared" si="7"/>
        <v>51.2</v>
      </c>
      <c r="O21" s="17">
        <f t="shared" si="7"/>
        <v>247.3</v>
      </c>
      <c r="P21" s="16">
        <v>100</v>
      </c>
      <c r="Q21" s="18">
        <v>52</v>
      </c>
      <c r="R21" s="18">
        <v>650</v>
      </c>
      <c r="S21" s="18"/>
      <c r="T21" s="18"/>
      <c r="U21" s="18">
        <v>60</v>
      </c>
      <c r="V21" s="18">
        <v>220</v>
      </c>
      <c r="W21" s="26">
        <f>(Q21+S21+U21)/3</f>
        <v>37.333333333333336</v>
      </c>
      <c r="X21" s="26">
        <f t="shared" ref="X21:X29" si="9">(R21+T21+V21)/3</f>
        <v>290</v>
      </c>
      <c r="Y21" s="16">
        <v>100</v>
      </c>
      <c r="Z21" s="18">
        <v>60</v>
      </c>
      <c r="AA21" s="18">
        <v>240</v>
      </c>
      <c r="AB21" s="18">
        <v>47</v>
      </c>
      <c r="AC21" s="18">
        <v>197</v>
      </c>
      <c r="AD21" s="28">
        <f t="shared" si="8"/>
        <v>53.5</v>
      </c>
      <c r="AE21" s="28">
        <f t="shared" si="8"/>
        <v>218.5</v>
      </c>
      <c r="AF21" s="16">
        <v>100</v>
      </c>
      <c r="AG21" s="16" t="s">
        <v>67</v>
      </c>
      <c r="AH21" s="16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466.33</v>
      </c>
      <c r="F22" s="16">
        <v>733</v>
      </c>
      <c r="G22" s="28">
        <f>(E22)/1</f>
        <v>466.33</v>
      </c>
      <c r="H22" s="28">
        <f>(F22)/1</f>
        <v>733</v>
      </c>
      <c r="I22" s="16">
        <v>50</v>
      </c>
      <c r="J22" s="16">
        <v>418</v>
      </c>
      <c r="K22" s="16">
        <v>418</v>
      </c>
      <c r="L22" s="16">
        <v>225</v>
      </c>
      <c r="M22" s="16">
        <v>500</v>
      </c>
      <c r="N22" s="17">
        <f>(J22+L22)/2</f>
        <v>321.5</v>
      </c>
      <c r="O22" s="17">
        <f>(K22+M22)/2</f>
        <v>459</v>
      </c>
      <c r="P22" s="16">
        <v>100</v>
      </c>
      <c r="Q22" s="18">
        <v>190</v>
      </c>
      <c r="R22" s="18">
        <v>440</v>
      </c>
      <c r="S22" s="18">
        <v>155</v>
      </c>
      <c r="T22" s="18">
        <v>155</v>
      </c>
      <c r="U22" s="18">
        <v>320</v>
      </c>
      <c r="V22" s="18">
        <v>320</v>
      </c>
      <c r="W22" s="26">
        <v>221.66</v>
      </c>
      <c r="X22" s="26">
        <v>305</v>
      </c>
      <c r="Y22" s="16">
        <v>33.299999999999997</v>
      </c>
      <c r="Z22" s="18">
        <v>380</v>
      </c>
      <c r="AA22" s="18">
        <v>390</v>
      </c>
      <c r="AB22" s="18" t="s">
        <v>67</v>
      </c>
      <c r="AC22" s="18" t="s">
        <v>67</v>
      </c>
      <c r="AD22" s="28">
        <f>(Z22)/1</f>
        <v>380</v>
      </c>
      <c r="AE22" s="28">
        <f>(AA22)/1</f>
        <v>390</v>
      </c>
      <c r="AF22" s="16">
        <v>50</v>
      </c>
      <c r="AG22" s="16" t="s">
        <v>67</v>
      </c>
      <c r="AH22" s="16" t="s">
        <v>67</v>
      </c>
      <c r="AI22" s="16">
        <v>0</v>
      </c>
      <c r="AJ22" s="22"/>
      <c r="AK22" s="22"/>
    </row>
    <row r="23" spans="1:37" ht="15.75">
      <c r="A23" s="14">
        <v>18</v>
      </c>
      <c r="B23" s="15" t="s">
        <v>36</v>
      </c>
      <c r="C23" s="18">
        <v>271.8</v>
      </c>
      <c r="D23" s="18">
        <v>1196.67</v>
      </c>
      <c r="E23" s="16">
        <v>185.57</v>
      </c>
      <c r="F23" s="16">
        <v>2085</v>
      </c>
      <c r="G23" s="28">
        <f t="shared" si="0"/>
        <v>228.685</v>
      </c>
      <c r="H23" s="28">
        <f t="shared" si="0"/>
        <v>1640.835</v>
      </c>
      <c r="I23" s="16">
        <v>100</v>
      </c>
      <c r="J23" s="16">
        <v>204</v>
      </c>
      <c r="K23" s="16">
        <v>204</v>
      </c>
      <c r="L23" s="16">
        <v>469</v>
      </c>
      <c r="M23" s="16">
        <v>2182.5</v>
      </c>
      <c r="N23" s="26">
        <f t="shared" si="7"/>
        <v>336.5</v>
      </c>
      <c r="O23" s="26">
        <f t="shared" si="7"/>
        <v>1193.25</v>
      </c>
      <c r="P23" s="16">
        <v>100</v>
      </c>
      <c r="Q23" s="18">
        <v>32</v>
      </c>
      <c r="R23" s="18">
        <v>278</v>
      </c>
      <c r="S23" s="18"/>
      <c r="T23" s="18"/>
      <c r="U23" s="18">
        <v>170</v>
      </c>
      <c r="V23" s="18">
        <v>170</v>
      </c>
      <c r="W23" s="26">
        <f>(Q23+S23+U23)/3</f>
        <v>67.333333333333329</v>
      </c>
      <c r="X23" s="26">
        <f>(R23+T23+V23)/3</f>
        <v>149.33333333333334</v>
      </c>
      <c r="Y23" s="16">
        <v>100</v>
      </c>
      <c r="Z23" s="18">
        <v>190</v>
      </c>
      <c r="AA23" s="18">
        <v>210</v>
      </c>
      <c r="AB23" s="18">
        <v>138</v>
      </c>
      <c r="AC23" s="18">
        <v>138</v>
      </c>
      <c r="AD23" s="28">
        <f>(Z23+AB23)/2</f>
        <v>164</v>
      </c>
      <c r="AE23" s="28">
        <f>(AA23+AC23)/2</f>
        <v>174</v>
      </c>
      <c r="AF23" s="16">
        <v>100</v>
      </c>
      <c r="AG23" s="16" t="s">
        <v>67</v>
      </c>
      <c r="AH23" s="16" t="s">
        <v>67</v>
      </c>
      <c r="AI23" s="16">
        <v>0</v>
      </c>
      <c r="AJ23" s="22"/>
      <c r="AK23" s="22"/>
    </row>
    <row r="24" spans="1:37" ht="15.75">
      <c r="A24" s="14">
        <v>19</v>
      </c>
      <c r="B24" s="15" t="s">
        <v>37</v>
      </c>
      <c r="C24" s="18">
        <v>17.05</v>
      </c>
      <c r="D24" s="18">
        <v>196</v>
      </c>
      <c r="E24" s="16">
        <v>17.399999999999999</v>
      </c>
      <c r="F24" s="16">
        <v>289.89999999999998</v>
      </c>
      <c r="G24" s="28">
        <f t="shared" si="0"/>
        <v>17.225000000000001</v>
      </c>
      <c r="H24" s="28">
        <f t="shared" si="0"/>
        <v>242.95</v>
      </c>
      <c r="I24" s="16">
        <v>100</v>
      </c>
      <c r="J24" s="16">
        <v>21.9</v>
      </c>
      <c r="K24" s="16">
        <v>172</v>
      </c>
      <c r="L24" s="16">
        <v>66.7</v>
      </c>
      <c r="M24" s="16">
        <v>107.3</v>
      </c>
      <c r="N24" s="26">
        <f t="shared" si="7"/>
        <v>44.3</v>
      </c>
      <c r="O24" s="17">
        <f t="shared" si="7"/>
        <v>139.65</v>
      </c>
      <c r="P24" s="16">
        <v>100</v>
      </c>
      <c r="Q24" s="18">
        <v>22</v>
      </c>
      <c r="R24" s="18">
        <v>111</v>
      </c>
      <c r="S24" s="18">
        <v>25</v>
      </c>
      <c r="T24" s="18">
        <v>74</v>
      </c>
      <c r="U24" s="18">
        <v>25</v>
      </c>
      <c r="V24" s="18">
        <v>95</v>
      </c>
      <c r="W24" s="28">
        <f t="shared" ref="W24:W40" si="10">(Q24+S24+U24)/3</f>
        <v>24</v>
      </c>
      <c r="X24" s="28">
        <f t="shared" si="9"/>
        <v>93.333333333333329</v>
      </c>
      <c r="Y24" s="16">
        <v>100</v>
      </c>
      <c r="Z24" s="18">
        <v>56</v>
      </c>
      <c r="AA24" s="18">
        <v>110</v>
      </c>
      <c r="AB24" s="18">
        <v>24</v>
      </c>
      <c r="AC24" s="18">
        <v>77</v>
      </c>
      <c r="AD24" s="28">
        <f t="shared" ref="AD24:AE26" si="11">(Z24+AB24)/2</f>
        <v>40</v>
      </c>
      <c r="AE24" s="28">
        <f t="shared" si="11"/>
        <v>93.5</v>
      </c>
      <c r="AF24" s="16">
        <v>100</v>
      </c>
      <c r="AG24" s="16">
        <v>40</v>
      </c>
      <c r="AH24" s="16">
        <v>95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53.17</v>
      </c>
      <c r="D25" s="18">
        <v>93.79</v>
      </c>
      <c r="E25" s="16">
        <v>42.42</v>
      </c>
      <c r="F25" s="16">
        <v>85.42</v>
      </c>
      <c r="G25" s="28">
        <f t="shared" si="0"/>
        <v>47.795000000000002</v>
      </c>
      <c r="H25" s="28">
        <f t="shared" si="0"/>
        <v>89.605000000000004</v>
      </c>
      <c r="I25" s="16">
        <v>100</v>
      </c>
      <c r="J25" s="16">
        <v>85.44</v>
      </c>
      <c r="K25" s="16">
        <v>85.44</v>
      </c>
      <c r="L25" s="16">
        <v>50.86</v>
      </c>
      <c r="M25" s="16">
        <v>83.64</v>
      </c>
      <c r="N25" s="17">
        <f t="shared" si="7"/>
        <v>68.150000000000006</v>
      </c>
      <c r="O25" s="17">
        <f t="shared" si="7"/>
        <v>84.539999999999992</v>
      </c>
      <c r="P25" s="16">
        <v>100</v>
      </c>
      <c r="Q25" s="18">
        <v>76.67</v>
      </c>
      <c r="R25" s="18">
        <v>76.67</v>
      </c>
      <c r="S25" s="18">
        <v>75.900000000000006</v>
      </c>
      <c r="T25" s="18">
        <v>75.900000000000006</v>
      </c>
      <c r="U25" s="18">
        <v>86.67</v>
      </c>
      <c r="V25" s="18">
        <v>86.67</v>
      </c>
      <c r="W25" s="28">
        <f t="shared" si="10"/>
        <v>79.74666666666667</v>
      </c>
      <c r="X25" s="28">
        <f t="shared" si="9"/>
        <v>79.74666666666667</v>
      </c>
      <c r="Y25" s="16">
        <v>100</v>
      </c>
      <c r="Z25" s="18">
        <v>75.36</v>
      </c>
      <c r="AA25" s="18">
        <v>78.260000000000005</v>
      </c>
      <c r="AB25" s="18">
        <v>70.83</v>
      </c>
      <c r="AC25" s="18">
        <v>70.83</v>
      </c>
      <c r="AD25" s="28">
        <f t="shared" si="11"/>
        <v>73.094999999999999</v>
      </c>
      <c r="AE25" s="28">
        <f t="shared" si="11"/>
        <v>74.545000000000002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26.36</v>
      </c>
      <c r="D26" s="18">
        <v>42.08</v>
      </c>
      <c r="E26" s="16">
        <v>23.07</v>
      </c>
      <c r="F26" s="16">
        <v>55.71</v>
      </c>
      <c r="G26" s="28">
        <f t="shared" si="0"/>
        <v>24.715</v>
      </c>
      <c r="H26" s="28">
        <f t="shared" si="0"/>
        <v>48.894999999999996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44.78</v>
      </c>
      <c r="N26" s="17">
        <f t="shared" si="7"/>
        <v>36.784999999999997</v>
      </c>
      <c r="O26" s="17">
        <f t="shared" si="7"/>
        <v>44.34</v>
      </c>
      <c r="P26" s="16">
        <v>100</v>
      </c>
      <c r="Q26" s="19">
        <v>33.85</v>
      </c>
      <c r="R26" s="18">
        <v>33.85</v>
      </c>
      <c r="S26" s="18">
        <v>48.78</v>
      </c>
      <c r="T26" s="18">
        <v>48.78</v>
      </c>
      <c r="U26" s="18">
        <v>40</v>
      </c>
      <c r="V26" s="18">
        <v>55</v>
      </c>
      <c r="W26" s="28">
        <f t="shared" si="10"/>
        <v>40.876666666666665</v>
      </c>
      <c r="X26" s="28">
        <f t="shared" si="9"/>
        <v>45.876666666666665</v>
      </c>
      <c r="Y26" s="16">
        <v>100</v>
      </c>
      <c r="Z26" s="18">
        <v>36.76</v>
      </c>
      <c r="AA26" s="18">
        <v>38.24</v>
      </c>
      <c r="AB26" s="18">
        <v>40.65</v>
      </c>
      <c r="AC26" s="18">
        <v>40.65</v>
      </c>
      <c r="AD26" s="28">
        <f t="shared" si="11"/>
        <v>38.704999999999998</v>
      </c>
      <c r="AE26" s="28">
        <f t="shared" si="11"/>
        <v>39.445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39.950000000000003</v>
      </c>
      <c r="D27" s="18">
        <v>53.95</v>
      </c>
      <c r="E27" s="16">
        <v>43</v>
      </c>
      <c r="F27" s="16">
        <v>67</v>
      </c>
      <c r="G27" s="28">
        <f t="shared" si="0"/>
        <v>41.475000000000001</v>
      </c>
      <c r="H27" s="28">
        <f t="shared" si="0"/>
        <v>60.475000000000001</v>
      </c>
      <c r="I27" s="16">
        <v>100</v>
      </c>
      <c r="J27" s="16">
        <v>41.9</v>
      </c>
      <c r="K27" s="16">
        <v>60</v>
      </c>
      <c r="L27" s="16">
        <v>30.77</v>
      </c>
      <c r="M27" s="16">
        <v>83</v>
      </c>
      <c r="N27" s="17">
        <f t="shared" si="7"/>
        <v>36.335000000000001</v>
      </c>
      <c r="O27" s="26">
        <f t="shared" si="7"/>
        <v>71.5</v>
      </c>
      <c r="P27" s="16">
        <v>100</v>
      </c>
      <c r="Q27" s="18">
        <v>47</v>
      </c>
      <c r="R27" s="18">
        <v>62</v>
      </c>
      <c r="S27" s="18">
        <v>50</v>
      </c>
      <c r="T27" s="18">
        <v>58</v>
      </c>
      <c r="U27" s="18">
        <v>45</v>
      </c>
      <c r="V27" s="18">
        <v>55</v>
      </c>
      <c r="W27" s="28">
        <v>45.13</v>
      </c>
      <c r="X27" s="28">
        <v>60</v>
      </c>
      <c r="Y27" s="16">
        <v>100</v>
      </c>
      <c r="Z27" s="18">
        <v>50</v>
      </c>
      <c r="AA27" s="18">
        <v>52</v>
      </c>
      <c r="AB27" s="18">
        <v>46</v>
      </c>
      <c r="AC27" s="18">
        <v>54</v>
      </c>
      <c r="AD27" s="28">
        <f t="shared" ref="AD27:AE29" si="12">(Z27+AB27)/2</f>
        <v>48</v>
      </c>
      <c r="AE27" s="28">
        <f t="shared" si="12"/>
        <v>53</v>
      </c>
      <c r="AF27" s="16">
        <v>100</v>
      </c>
      <c r="AG27" s="16">
        <v>42</v>
      </c>
      <c r="AH27" s="16">
        <v>45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218</v>
      </c>
      <c r="D28" s="18">
        <v>317.72000000000003</v>
      </c>
      <c r="E28" s="16">
        <v>193</v>
      </c>
      <c r="F28" s="16">
        <v>193</v>
      </c>
      <c r="G28" s="28">
        <f t="shared" si="0"/>
        <v>205.5</v>
      </c>
      <c r="H28" s="28">
        <f t="shared" si="0"/>
        <v>255.36</v>
      </c>
      <c r="I28" s="16">
        <v>100</v>
      </c>
      <c r="J28" s="16">
        <v>140</v>
      </c>
      <c r="K28" s="16">
        <v>140</v>
      </c>
      <c r="L28" s="16">
        <v>243</v>
      </c>
      <c r="M28" s="16">
        <v>416.4</v>
      </c>
      <c r="N28" s="17">
        <f>(J28+L28)/2</f>
        <v>191.5</v>
      </c>
      <c r="O28" s="17">
        <f>(K28+M28)/2</f>
        <v>278.2</v>
      </c>
      <c r="P28" s="16">
        <v>100</v>
      </c>
      <c r="Q28" s="18">
        <v>138</v>
      </c>
      <c r="R28" s="18">
        <v>138</v>
      </c>
      <c r="S28" s="18">
        <v>105</v>
      </c>
      <c r="T28" s="18">
        <v>105</v>
      </c>
      <c r="U28" s="18">
        <v>100</v>
      </c>
      <c r="V28" s="18">
        <v>100</v>
      </c>
      <c r="W28" s="28">
        <f t="shared" si="10"/>
        <v>114.33333333333333</v>
      </c>
      <c r="X28" s="28">
        <f>(R28+T28+V28)/3</f>
        <v>114.33333333333333</v>
      </c>
      <c r="Y28" s="16">
        <v>100</v>
      </c>
      <c r="Z28" s="18">
        <v>130</v>
      </c>
      <c r="AA28" s="18">
        <v>140</v>
      </c>
      <c r="AB28" s="18">
        <v>100</v>
      </c>
      <c r="AC28" s="18">
        <v>100</v>
      </c>
      <c r="AD28" s="28">
        <f>(Z28+AB28)/2</f>
        <v>115</v>
      </c>
      <c r="AE28" s="28">
        <f>(AA28+AC28)/2</f>
        <v>120</v>
      </c>
      <c r="AF28" s="16">
        <v>100</v>
      </c>
      <c r="AG28" s="16">
        <v>130</v>
      </c>
      <c r="AH28" s="16">
        <v>238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290.83</v>
      </c>
      <c r="D29" s="18">
        <v>494.72</v>
      </c>
      <c r="E29" s="16">
        <v>388.33</v>
      </c>
      <c r="F29" s="16">
        <v>675.55</v>
      </c>
      <c r="G29" s="28">
        <f t="shared" si="0"/>
        <v>339.58</v>
      </c>
      <c r="H29" s="26">
        <v>466.3</v>
      </c>
      <c r="I29" s="16">
        <v>100</v>
      </c>
      <c r="J29" s="16">
        <v>260</v>
      </c>
      <c r="K29" s="16">
        <v>450</v>
      </c>
      <c r="L29" s="16">
        <v>311.11</v>
      </c>
      <c r="M29" s="16">
        <v>586.11</v>
      </c>
      <c r="N29" s="17">
        <f t="shared" ref="N29:O31" si="13">(J29+L29)/2</f>
        <v>285.55500000000001</v>
      </c>
      <c r="O29" s="17">
        <f t="shared" si="13"/>
        <v>518.05500000000006</v>
      </c>
      <c r="P29" s="16">
        <v>100</v>
      </c>
      <c r="Q29" s="18">
        <v>405</v>
      </c>
      <c r="R29" s="18">
        <v>672.2</v>
      </c>
      <c r="S29" s="18">
        <v>162.16</v>
      </c>
      <c r="T29" s="18">
        <v>443.2</v>
      </c>
      <c r="U29" s="18">
        <v>275</v>
      </c>
      <c r="V29" s="18">
        <v>450</v>
      </c>
      <c r="W29" s="26">
        <f t="shared" si="10"/>
        <v>280.71999999999997</v>
      </c>
      <c r="X29" s="26">
        <f t="shared" si="9"/>
        <v>521.80000000000007</v>
      </c>
      <c r="Y29" s="16">
        <v>100</v>
      </c>
      <c r="Z29" s="18">
        <v>210</v>
      </c>
      <c r="AA29" s="18">
        <v>328</v>
      </c>
      <c r="AB29" s="18">
        <v>150</v>
      </c>
      <c r="AC29" s="18">
        <v>218</v>
      </c>
      <c r="AD29" s="28">
        <f t="shared" si="12"/>
        <v>180</v>
      </c>
      <c r="AE29" s="28">
        <f t="shared" si="12"/>
        <v>273</v>
      </c>
      <c r="AF29" s="16">
        <v>100</v>
      </c>
      <c r="AG29" s="16">
        <v>320</v>
      </c>
      <c r="AH29" s="16">
        <v>520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44.95</v>
      </c>
      <c r="D30" s="18">
        <v>50.65</v>
      </c>
      <c r="E30" s="16">
        <v>46.55</v>
      </c>
      <c r="F30" s="16">
        <v>46.55</v>
      </c>
      <c r="G30" s="28">
        <f t="shared" si="0"/>
        <v>45.75</v>
      </c>
      <c r="H30" s="28">
        <f t="shared" si="0"/>
        <v>48.599999999999994</v>
      </c>
      <c r="I30" s="16">
        <v>100</v>
      </c>
      <c r="J30" s="16">
        <v>54</v>
      </c>
      <c r="K30" s="16">
        <v>56</v>
      </c>
      <c r="L30" s="16">
        <v>62.78</v>
      </c>
      <c r="M30" s="16">
        <v>69.459999999999994</v>
      </c>
      <c r="N30" s="17">
        <f t="shared" si="13"/>
        <v>58.39</v>
      </c>
      <c r="O30" s="17">
        <f t="shared" si="13"/>
        <v>62.73</v>
      </c>
      <c r="P30" s="16">
        <v>100</v>
      </c>
      <c r="Q30" s="18"/>
      <c r="R30" s="18"/>
      <c r="S30" s="18">
        <v>57</v>
      </c>
      <c r="T30" s="18">
        <v>74</v>
      </c>
      <c r="U30" s="18">
        <v>70</v>
      </c>
      <c r="V30" s="18">
        <v>70</v>
      </c>
      <c r="W30" s="26">
        <f t="shared" si="10"/>
        <v>42.333333333333336</v>
      </c>
      <c r="X30" s="28">
        <v>80.569999999999993</v>
      </c>
      <c r="Y30" s="16">
        <v>100</v>
      </c>
      <c r="Z30" s="18">
        <v>58</v>
      </c>
      <c r="AA30" s="18">
        <v>67</v>
      </c>
      <c r="AB30" s="18" t="s">
        <v>67</v>
      </c>
      <c r="AC30" s="18" t="s">
        <v>67</v>
      </c>
      <c r="AD30" s="28">
        <f>(Z30)/1</f>
        <v>58</v>
      </c>
      <c r="AE30" s="28">
        <f>(AA30)/1</f>
        <v>67</v>
      </c>
      <c r="AF30" s="16">
        <v>100</v>
      </c>
      <c r="AG30" s="16" t="s">
        <v>67</v>
      </c>
      <c r="AH30" s="16" t="s">
        <v>67</v>
      </c>
      <c r="AI30" s="16">
        <v>0</v>
      </c>
      <c r="AJ30" s="22"/>
      <c r="AK30" s="22"/>
    </row>
    <row r="31" spans="1:37" ht="15.75">
      <c r="A31" s="14">
        <v>26</v>
      </c>
      <c r="B31" s="15" t="s">
        <v>44</v>
      </c>
      <c r="C31" s="18">
        <v>178.87</v>
      </c>
      <c r="D31" s="18">
        <v>194.16</v>
      </c>
      <c r="E31" s="16">
        <v>174.6</v>
      </c>
      <c r="F31" s="16">
        <v>174.6</v>
      </c>
      <c r="G31" s="26">
        <f t="shared" si="0"/>
        <v>176.73500000000001</v>
      </c>
      <c r="H31" s="28">
        <f t="shared" si="0"/>
        <v>184.38</v>
      </c>
      <c r="I31" s="16">
        <v>100</v>
      </c>
      <c r="J31" s="16">
        <v>105</v>
      </c>
      <c r="K31" s="16">
        <v>105</v>
      </c>
      <c r="L31" s="16">
        <v>160.5</v>
      </c>
      <c r="M31" s="16">
        <v>222.78</v>
      </c>
      <c r="N31" s="17">
        <f t="shared" si="13"/>
        <v>132.75</v>
      </c>
      <c r="O31" s="17">
        <f t="shared" si="13"/>
        <v>163.89</v>
      </c>
      <c r="P31" s="16">
        <v>100</v>
      </c>
      <c r="Q31" s="18">
        <v>250</v>
      </c>
      <c r="R31" s="18">
        <v>250</v>
      </c>
      <c r="S31" s="18">
        <v>194.44</v>
      </c>
      <c r="T31" s="18">
        <v>194.44</v>
      </c>
      <c r="U31" s="18"/>
      <c r="V31" s="18"/>
      <c r="W31" s="26">
        <f t="shared" si="10"/>
        <v>148.14666666666668</v>
      </c>
      <c r="X31" s="26">
        <f>(R31+V31+T31)/3</f>
        <v>148.14666666666668</v>
      </c>
      <c r="Y31" s="16">
        <v>100</v>
      </c>
      <c r="Z31" s="18">
        <v>175</v>
      </c>
      <c r="AA31" s="18">
        <v>187.5</v>
      </c>
      <c r="AB31" s="18">
        <v>125</v>
      </c>
      <c r="AC31" s="18">
        <v>125</v>
      </c>
      <c r="AD31" s="28">
        <f>(Z31+AB31)/2</f>
        <v>150</v>
      </c>
      <c r="AE31" s="28">
        <f>(AA31+AC31)/2</f>
        <v>156.25</v>
      </c>
      <c r="AF31" s="16">
        <v>100</v>
      </c>
      <c r="AG31" s="16">
        <v>160</v>
      </c>
      <c r="AH31" s="16">
        <v>195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399</v>
      </c>
      <c r="D32" s="18">
        <v>560</v>
      </c>
      <c r="E32" s="16">
        <v>277.5</v>
      </c>
      <c r="F32" s="16">
        <v>469.9</v>
      </c>
      <c r="G32" s="28">
        <f t="shared" si="0"/>
        <v>338.25</v>
      </c>
      <c r="H32" s="28">
        <f t="shared" si="0"/>
        <v>514.95000000000005</v>
      </c>
      <c r="I32" s="16">
        <v>100</v>
      </c>
      <c r="J32" s="16">
        <v>321</v>
      </c>
      <c r="K32" s="16">
        <v>321</v>
      </c>
      <c r="L32" s="16">
        <v>292.5</v>
      </c>
      <c r="M32" s="16">
        <v>722.7</v>
      </c>
      <c r="N32" s="26">
        <f t="shared" ref="N32:O35" si="14">(J32+L32)/2</f>
        <v>306.75</v>
      </c>
      <c r="O32" s="26">
        <f t="shared" si="14"/>
        <v>521.85</v>
      </c>
      <c r="P32" s="16">
        <v>100</v>
      </c>
      <c r="Q32" s="18">
        <v>405</v>
      </c>
      <c r="R32" s="18">
        <v>449</v>
      </c>
      <c r="S32" s="18">
        <v>322</v>
      </c>
      <c r="T32" s="18">
        <v>322</v>
      </c>
      <c r="U32" s="18">
        <v>300</v>
      </c>
      <c r="V32" s="18">
        <v>350</v>
      </c>
      <c r="W32" s="28">
        <f t="shared" si="10"/>
        <v>342.33333333333331</v>
      </c>
      <c r="X32" s="28">
        <f t="shared" ref="X32:X34" si="15">(R32+T32+V32)/3</f>
        <v>373.66666666666669</v>
      </c>
      <c r="Y32" s="16">
        <v>100</v>
      </c>
      <c r="Z32" s="18">
        <v>350</v>
      </c>
      <c r="AA32" s="18">
        <v>420</v>
      </c>
      <c r="AB32" s="18">
        <v>354</v>
      </c>
      <c r="AC32" s="18">
        <v>354</v>
      </c>
      <c r="AD32" s="28">
        <f t="shared" ref="AD32:AE32" si="16">(Z32+AB32)/2</f>
        <v>352</v>
      </c>
      <c r="AE32" s="28">
        <f t="shared" si="16"/>
        <v>387</v>
      </c>
      <c r="AF32" s="16">
        <v>100</v>
      </c>
      <c r="AG32" s="16">
        <v>370</v>
      </c>
      <c r="AH32" s="16">
        <v>495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37.950000000000003</v>
      </c>
      <c r="D33" s="18">
        <v>37.950000000000003</v>
      </c>
      <c r="E33" s="16">
        <v>35.4</v>
      </c>
      <c r="F33" s="16">
        <v>52.1</v>
      </c>
      <c r="G33" s="26">
        <f t="shared" si="0"/>
        <v>36.674999999999997</v>
      </c>
      <c r="H33" s="26">
        <f t="shared" si="0"/>
        <v>45.025000000000006</v>
      </c>
      <c r="I33" s="16">
        <v>100</v>
      </c>
      <c r="J33" s="16">
        <v>41</v>
      </c>
      <c r="K33" s="16">
        <v>41</v>
      </c>
      <c r="L33" s="18">
        <v>11.2</v>
      </c>
      <c r="M33" s="18">
        <v>63.5</v>
      </c>
      <c r="N33" s="28">
        <f t="shared" si="14"/>
        <v>26.1</v>
      </c>
      <c r="O33" s="28">
        <f t="shared" si="14"/>
        <v>52.25</v>
      </c>
      <c r="P33" s="16">
        <v>100</v>
      </c>
      <c r="Q33" s="18">
        <v>20</v>
      </c>
      <c r="R33" s="18">
        <v>20</v>
      </c>
      <c r="S33" s="18">
        <v>30</v>
      </c>
      <c r="T33" s="18">
        <v>30</v>
      </c>
      <c r="U33" s="18">
        <v>25</v>
      </c>
      <c r="V33" s="18">
        <v>25</v>
      </c>
      <c r="W33" s="26">
        <f t="shared" si="10"/>
        <v>25</v>
      </c>
      <c r="X33" s="26">
        <f t="shared" si="15"/>
        <v>25</v>
      </c>
      <c r="Y33" s="16">
        <v>100</v>
      </c>
      <c r="Z33" s="18">
        <v>17</v>
      </c>
      <c r="AA33" s="18">
        <v>20</v>
      </c>
      <c r="AB33" s="18">
        <v>37</v>
      </c>
      <c r="AC33" s="18">
        <v>37</v>
      </c>
      <c r="AD33" s="28">
        <f t="shared" ref="AD33:AE34" si="17">(Z33+AB33)/2</f>
        <v>27</v>
      </c>
      <c r="AE33" s="28">
        <f t="shared" si="17"/>
        <v>28.5</v>
      </c>
      <c r="AF33" s="16">
        <v>100</v>
      </c>
      <c r="AG33" s="16">
        <v>30</v>
      </c>
      <c r="AH33" s="16">
        <v>35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34.049999999999997</v>
      </c>
      <c r="D34" s="18">
        <v>34.049999999999997</v>
      </c>
      <c r="E34" s="16">
        <v>24.7</v>
      </c>
      <c r="F34" s="16">
        <v>50.3</v>
      </c>
      <c r="G34" s="28">
        <f t="shared" si="0"/>
        <v>29.375</v>
      </c>
      <c r="H34" s="28">
        <f t="shared" si="0"/>
        <v>42.174999999999997</v>
      </c>
      <c r="I34" s="16">
        <v>100</v>
      </c>
      <c r="J34" s="16">
        <v>38</v>
      </c>
      <c r="K34" s="16">
        <v>38</v>
      </c>
      <c r="L34" s="18">
        <v>23.9</v>
      </c>
      <c r="M34" s="18">
        <v>54</v>
      </c>
      <c r="N34" s="28">
        <f t="shared" si="14"/>
        <v>30.95</v>
      </c>
      <c r="O34" s="28">
        <f t="shared" si="14"/>
        <v>46</v>
      </c>
      <c r="P34" s="16">
        <v>100</v>
      </c>
      <c r="Q34" s="18">
        <v>28</v>
      </c>
      <c r="R34" s="18">
        <v>28</v>
      </c>
      <c r="S34" s="18">
        <v>36</v>
      </c>
      <c r="T34" s="18">
        <v>36</v>
      </c>
      <c r="U34" s="18">
        <v>30</v>
      </c>
      <c r="V34" s="18">
        <v>30</v>
      </c>
      <c r="W34" s="26">
        <f t="shared" si="10"/>
        <v>31.333333333333332</v>
      </c>
      <c r="X34" s="26">
        <f t="shared" si="15"/>
        <v>31.333333333333332</v>
      </c>
      <c r="Y34" s="16">
        <v>100</v>
      </c>
      <c r="Z34" s="18">
        <v>40</v>
      </c>
      <c r="AA34" s="18">
        <v>40</v>
      </c>
      <c r="AB34" s="18">
        <v>31</v>
      </c>
      <c r="AC34" s="18">
        <v>31</v>
      </c>
      <c r="AD34" s="28">
        <f t="shared" si="17"/>
        <v>35.5</v>
      </c>
      <c r="AE34" s="28">
        <f t="shared" si="17"/>
        <v>35.5</v>
      </c>
      <c r="AF34" s="16">
        <v>100</v>
      </c>
      <c r="AG34" s="16">
        <v>30</v>
      </c>
      <c r="AH34" s="16">
        <v>35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19</v>
      </c>
      <c r="D35" s="18">
        <v>19</v>
      </c>
      <c r="E35" s="16">
        <v>19.8</v>
      </c>
      <c r="F35" s="16">
        <v>60.7</v>
      </c>
      <c r="G35" s="28">
        <f t="shared" si="0"/>
        <v>19.399999999999999</v>
      </c>
      <c r="H35" s="28">
        <f t="shared" si="0"/>
        <v>39.85</v>
      </c>
      <c r="I35" s="16">
        <v>100</v>
      </c>
      <c r="J35" s="16">
        <v>35</v>
      </c>
      <c r="K35" s="16">
        <v>35</v>
      </c>
      <c r="L35" s="18">
        <v>24.3</v>
      </c>
      <c r="M35" s="18">
        <v>54</v>
      </c>
      <c r="N35" s="26">
        <f t="shared" si="14"/>
        <v>29.65</v>
      </c>
      <c r="O35" s="26">
        <f t="shared" si="14"/>
        <v>44.5</v>
      </c>
      <c r="P35" s="16">
        <v>100</v>
      </c>
      <c r="Q35" s="18">
        <v>28</v>
      </c>
      <c r="R35" s="18">
        <v>28</v>
      </c>
      <c r="S35" s="18">
        <v>30</v>
      </c>
      <c r="T35" s="18">
        <v>30</v>
      </c>
      <c r="U35" s="18">
        <v>30</v>
      </c>
      <c r="V35" s="18">
        <v>30</v>
      </c>
      <c r="W35" s="26">
        <f t="shared" si="10"/>
        <v>29.333333333333332</v>
      </c>
      <c r="X35" s="28">
        <v>31.7</v>
      </c>
      <c r="Y35" s="16">
        <v>100</v>
      </c>
      <c r="Z35" s="18">
        <v>28</v>
      </c>
      <c r="AA35" s="18">
        <v>28</v>
      </c>
      <c r="AB35" s="18">
        <v>28</v>
      </c>
      <c r="AC35" s="18">
        <v>28</v>
      </c>
      <c r="AD35" s="28">
        <f t="shared" ref="AD35:AE38" si="18">(Z35+AB35)/2</f>
        <v>28</v>
      </c>
      <c r="AE35" s="28">
        <f t="shared" si="18"/>
        <v>28</v>
      </c>
      <c r="AF35" s="16">
        <v>100</v>
      </c>
      <c r="AG35" s="16">
        <v>30</v>
      </c>
      <c r="AH35" s="16">
        <v>30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39</v>
      </c>
      <c r="D36" s="18">
        <v>49.95</v>
      </c>
      <c r="E36" s="16">
        <v>38.6</v>
      </c>
      <c r="F36" s="16">
        <v>56.8</v>
      </c>
      <c r="G36" s="26">
        <f>(C36+E36)/2</f>
        <v>38.799999999999997</v>
      </c>
      <c r="H36" s="28">
        <f>(D36+F36)/2</f>
        <v>53.375</v>
      </c>
      <c r="I36" s="16">
        <v>100</v>
      </c>
      <c r="J36" s="16">
        <v>22</v>
      </c>
      <c r="K36" s="16">
        <v>22</v>
      </c>
      <c r="L36" s="18">
        <v>35</v>
      </c>
      <c r="M36" s="18">
        <v>64</v>
      </c>
      <c r="N36" s="28">
        <f>(L36+J36)/2</f>
        <v>28.5</v>
      </c>
      <c r="O36" s="28">
        <f>(M36+K36)/2</f>
        <v>43</v>
      </c>
      <c r="P36" s="16">
        <v>50</v>
      </c>
      <c r="Q36" s="18">
        <v>55</v>
      </c>
      <c r="R36" s="18">
        <v>55</v>
      </c>
      <c r="S36" s="18" t="s">
        <v>67</v>
      </c>
      <c r="T36" s="18" t="s">
        <v>67</v>
      </c>
      <c r="U36" s="18">
        <v>35</v>
      </c>
      <c r="V36" s="18">
        <v>35</v>
      </c>
      <c r="W36" s="28">
        <v>50</v>
      </c>
      <c r="X36" s="28">
        <v>50</v>
      </c>
      <c r="Y36" s="16">
        <v>33.299999999999997</v>
      </c>
      <c r="Z36" s="18">
        <v>40</v>
      </c>
      <c r="AA36" s="18">
        <v>60</v>
      </c>
      <c r="AB36" s="18">
        <v>40</v>
      </c>
      <c r="AC36" s="18">
        <v>40</v>
      </c>
      <c r="AD36" s="28">
        <f t="shared" si="18"/>
        <v>40</v>
      </c>
      <c r="AE36" s="28">
        <f t="shared" si="18"/>
        <v>50</v>
      </c>
      <c r="AF36" s="16">
        <v>50</v>
      </c>
      <c r="AG36" s="16">
        <v>40</v>
      </c>
      <c r="AH36" s="16">
        <v>70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69.849999999999994</v>
      </c>
      <c r="D37" s="18">
        <v>74.05</v>
      </c>
      <c r="E37" s="16">
        <v>64.2</v>
      </c>
      <c r="F37" s="16">
        <v>66.7</v>
      </c>
      <c r="G37" s="26">
        <f>(C37+E37)/2</f>
        <v>67.025000000000006</v>
      </c>
      <c r="H37" s="26">
        <f>(D37+F37)/2</f>
        <v>70.375</v>
      </c>
      <c r="I37" s="16">
        <v>100</v>
      </c>
      <c r="J37" s="16">
        <v>65</v>
      </c>
      <c r="K37" s="16">
        <v>71</v>
      </c>
      <c r="L37" s="18">
        <v>43.9</v>
      </c>
      <c r="M37" s="18">
        <v>95</v>
      </c>
      <c r="N37" s="26">
        <f t="shared" ref="N37:O39" si="19">(J37+L37)/2</f>
        <v>54.45</v>
      </c>
      <c r="O37" s="26">
        <f t="shared" si="19"/>
        <v>83</v>
      </c>
      <c r="P37" s="16">
        <v>50</v>
      </c>
      <c r="Q37" s="18">
        <v>73</v>
      </c>
      <c r="R37" s="18">
        <v>80</v>
      </c>
      <c r="S37" s="18">
        <v>90</v>
      </c>
      <c r="T37" s="18">
        <v>90</v>
      </c>
      <c r="U37" s="18">
        <v>70</v>
      </c>
      <c r="V37" s="18">
        <v>70</v>
      </c>
      <c r="W37" s="26">
        <f t="shared" si="10"/>
        <v>77.666666666666671</v>
      </c>
      <c r="X37" s="26">
        <f>(R37+V37+T37)/3</f>
        <v>80</v>
      </c>
      <c r="Y37" s="16">
        <v>100</v>
      </c>
      <c r="Z37" s="18">
        <v>95</v>
      </c>
      <c r="AA37" s="18">
        <v>195</v>
      </c>
      <c r="AB37" s="18">
        <v>49</v>
      </c>
      <c r="AC37" s="18">
        <v>49</v>
      </c>
      <c r="AD37" s="28">
        <f t="shared" si="18"/>
        <v>72</v>
      </c>
      <c r="AE37" s="28">
        <f t="shared" si="18"/>
        <v>122</v>
      </c>
      <c r="AF37" s="16">
        <v>100</v>
      </c>
      <c r="AG37" s="16">
        <v>40</v>
      </c>
      <c r="AH37" s="16">
        <v>65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127</v>
      </c>
      <c r="D38" s="18">
        <v>179</v>
      </c>
      <c r="E38" s="16">
        <v>108.9</v>
      </c>
      <c r="F38" s="16">
        <v>166.9</v>
      </c>
      <c r="G38" s="26">
        <f t="shared" si="0"/>
        <v>117.95</v>
      </c>
      <c r="H38" s="26">
        <f t="shared" si="0"/>
        <v>172.95</v>
      </c>
      <c r="I38" s="16">
        <v>100</v>
      </c>
      <c r="J38" s="16">
        <v>149</v>
      </c>
      <c r="K38" s="16">
        <v>149</v>
      </c>
      <c r="L38" s="18">
        <v>189</v>
      </c>
      <c r="M38" s="18">
        <v>310</v>
      </c>
      <c r="N38" s="26">
        <f t="shared" si="19"/>
        <v>169</v>
      </c>
      <c r="O38" s="26">
        <f t="shared" si="19"/>
        <v>229.5</v>
      </c>
      <c r="P38" s="16">
        <v>100</v>
      </c>
      <c r="Q38" s="18">
        <v>108</v>
      </c>
      <c r="R38" s="18">
        <v>162</v>
      </c>
      <c r="S38" s="18">
        <v>120</v>
      </c>
      <c r="T38" s="18">
        <v>120</v>
      </c>
      <c r="U38" s="18">
        <v>100</v>
      </c>
      <c r="V38" s="18">
        <v>100</v>
      </c>
      <c r="W38" s="26">
        <f t="shared" si="10"/>
        <v>109.33333333333333</v>
      </c>
      <c r="X38" s="26">
        <f>(R38+V38+T38)/3</f>
        <v>127.33333333333333</v>
      </c>
      <c r="Y38" s="16">
        <v>100</v>
      </c>
      <c r="Z38" s="18">
        <v>115</v>
      </c>
      <c r="AA38" s="18">
        <v>145</v>
      </c>
      <c r="AB38" s="18">
        <v>113</v>
      </c>
      <c r="AC38" s="18">
        <v>113</v>
      </c>
      <c r="AD38" s="28">
        <f t="shared" si="18"/>
        <v>114</v>
      </c>
      <c r="AE38" s="28">
        <f>(AA38+AC38)/2</f>
        <v>129</v>
      </c>
      <c r="AF38" s="16">
        <v>100</v>
      </c>
      <c r="AG38" s="16">
        <v>90</v>
      </c>
      <c r="AH38" s="16">
        <v>150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259</v>
      </c>
      <c r="D39" s="18">
        <v>279</v>
      </c>
      <c r="E39" s="16">
        <v>200.7</v>
      </c>
      <c r="F39" s="16">
        <v>251.5</v>
      </c>
      <c r="G39" s="26">
        <f>(C39+E39)/2</f>
        <v>229.85</v>
      </c>
      <c r="H39" s="26">
        <f>(D39+F39)/2</f>
        <v>265.25</v>
      </c>
      <c r="I39" s="16">
        <v>100</v>
      </c>
      <c r="J39" s="16">
        <v>375</v>
      </c>
      <c r="K39" s="16">
        <v>375</v>
      </c>
      <c r="L39" s="18">
        <v>189</v>
      </c>
      <c r="M39" s="18">
        <v>309</v>
      </c>
      <c r="N39" s="28">
        <f t="shared" si="19"/>
        <v>282</v>
      </c>
      <c r="O39" s="28">
        <f t="shared" si="19"/>
        <v>342</v>
      </c>
      <c r="P39" s="16">
        <v>100</v>
      </c>
      <c r="Q39" s="18" t="s">
        <v>79</v>
      </c>
      <c r="R39" s="18" t="s">
        <v>79</v>
      </c>
      <c r="S39" s="18" t="s">
        <v>67</v>
      </c>
      <c r="T39" s="18" t="s">
        <v>67</v>
      </c>
      <c r="U39" s="18">
        <v>100</v>
      </c>
      <c r="V39" s="18">
        <v>100</v>
      </c>
      <c r="W39" s="26">
        <v>100</v>
      </c>
      <c r="X39" s="26">
        <v>100</v>
      </c>
      <c r="Y39" s="16">
        <v>33.33</v>
      </c>
      <c r="Z39" s="18">
        <v>240</v>
      </c>
      <c r="AA39" s="18">
        <v>240</v>
      </c>
      <c r="AB39" s="18" t="s">
        <v>67</v>
      </c>
      <c r="AC39" s="18" t="s">
        <v>67</v>
      </c>
      <c r="AD39" s="28">
        <f>(Z39)/1</f>
        <v>240</v>
      </c>
      <c r="AE39" s="28">
        <f>(AA39)/1</f>
        <v>240</v>
      </c>
      <c r="AF39" s="16">
        <v>50</v>
      </c>
      <c r="AG39" s="16">
        <v>130</v>
      </c>
      <c r="AH39" s="16">
        <v>130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74.094999999999999</v>
      </c>
      <c r="D40" s="18">
        <v>119</v>
      </c>
      <c r="E40" s="16">
        <v>70.5</v>
      </c>
      <c r="F40" s="16">
        <v>130.4</v>
      </c>
      <c r="G40" s="26">
        <f t="shared" si="0"/>
        <v>72.297499999999999</v>
      </c>
      <c r="H40" s="26">
        <f t="shared" si="0"/>
        <v>124.7</v>
      </c>
      <c r="I40" s="16">
        <v>100</v>
      </c>
      <c r="J40" s="16">
        <v>108</v>
      </c>
      <c r="K40" s="16">
        <v>108</v>
      </c>
      <c r="L40" s="18">
        <v>79.900000000000006</v>
      </c>
      <c r="M40" s="18">
        <v>109.9</v>
      </c>
      <c r="N40" s="26">
        <f t="shared" ref="N40:O43" si="20">(L40+J40)/2</f>
        <v>93.95</v>
      </c>
      <c r="O40" s="26">
        <f t="shared" si="20"/>
        <v>108.95</v>
      </c>
      <c r="P40" s="16">
        <v>100</v>
      </c>
      <c r="Q40" s="18">
        <v>65</v>
      </c>
      <c r="R40" s="18">
        <v>105</v>
      </c>
      <c r="S40" s="18">
        <v>85</v>
      </c>
      <c r="T40" s="18">
        <v>85</v>
      </c>
      <c r="U40" s="18">
        <v>80</v>
      </c>
      <c r="V40" s="18">
        <v>100</v>
      </c>
      <c r="W40" s="26">
        <f t="shared" si="10"/>
        <v>76.666666666666671</v>
      </c>
      <c r="X40" s="26">
        <f t="shared" ref="X40" si="21">(R40+T40+V40)/3</f>
        <v>96.666666666666671</v>
      </c>
      <c r="Y40" s="16">
        <v>100</v>
      </c>
      <c r="Z40" s="18">
        <v>115</v>
      </c>
      <c r="AA40" s="18">
        <v>130</v>
      </c>
      <c r="AB40" s="18">
        <v>82</v>
      </c>
      <c r="AC40" s="18">
        <v>82</v>
      </c>
      <c r="AD40" s="28">
        <v>98.5</v>
      </c>
      <c r="AE40" s="28">
        <v>106</v>
      </c>
      <c r="AF40" s="16">
        <v>50</v>
      </c>
      <c r="AG40" s="16">
        <v>70</v>
      </c>
      <c r="AH40" s="16">
        <v>160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57.95</v>
      </c>
      <c r="D41" s="18">
        <v>61.95</v>
      </c>
      <c r="E41" s="16">
        <v>63.3</v>
      </c>
      <c r="F41" s="16">
        <v>119.8</v>
      </c>
      <c r="G41" s="26">
        <f t="shared" si="0"/>
        <v>60.625</v>
      </c>
      <c r="H41" s="26">
        <f t="shared" si="0"/>
        <v>90.875</v>
      </c>
      <c r="I41" s="16">
        <v>100</v>
      </c>
      <c r="J41" s="16">
        <v>89</v>
      </c>
      <c r="K41" s="16">
        <v>89</v>
      </c>
      <c r="L41" s="18">
        <v>79.900000000000006</v>
      </c>
      <c r="M41" s="18">
        <v>79.900000000000006</v>
      </c>
      <c r="N41" s="28">
        <f t="shared" si="20"/>
        <v>84.45</v>
      </c>
      <c r="O41" s="28">
        <f t="shared" si="20"/>
        <v>84.45</v>
      </c>
      <c r="P41" s="16">
        <v>100</v>
      </c>
      <c r="Q41" s="18">
        <v>65</v>
      </c>
      <c r="R41" s="18">
        <v>65</v>
      </c>
      <c r="S41" s="18" t="s">
        <v>67</v>
      </c>
      <c r="T41" s="18" t="s">
        <v>67</v>
      </c>
      <c r="U41" s="18">
        <v>70</v>
      </c>
      <c r="V41" s="18">
        <v>70</v>
      </c>
      <c r="W41" s="28">
        <v>70</v>
      </c>
      <c r="X41" s="28">
        <v>70</v>
      </c>
      <c r="Y41" s="16">
        <v>33.33</v>
      </c>
      <c r="Z41" s="18">
        <v>105</v>
      </c>
      <c r="AA41" s="18">
        <v>105</v>
      </c>
      <c r="AB41" s="18">
        <v>75</v>
      </c>
      <c r="AC41" s="18">
        <v>75</v>
      </c>
      <c r="AD41" s="28">
        <f>(Z41+AB41)/2</f>
        <v>90</v>
      </c>
      <c r="AE41" s="28">
        <f>(AA41+AC41)/2</f>
        <v>90</v>
      </c>
      <c r="AF41" s="16">
        <v>50</v>
      </c>
      <c r="AG41" s="16">
        <v>70</v>
      </c>
      <c r="AH41" s="16">
        <v>70</v>
      </c>
      <c r="AI41" s="16">
        <v>100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189</v>
      </c>
      <c r="D42" s="18">
        <v>236</v>
      </c>
      <c r="E42" s="16">
        <v>154.19999999999999</v>
      </c>
      <c r="F42" s="16">
        <v>197</v>
      </c>
      <c r="G42" s="28">
        <f t="shared" si="0"/>
        <v>171.6</v>
      </c>
      <c r="H42" s="28">
        <f t="shared" si="0"/>
        <v>216.5</v>
      </c>
      <c r="I42" s="16">
        <v>100</v>
      </c>
      <c r="J42" s="16">
        <v>176</v>
      </c>
      <c r="K42" s="16">
        <v>176</v>
      </c>
      <c r="L42" s="18">
        <v>139.9</v>
      </c>
      <c r="M42" s="18">
        <v>259.89999999999998</v>
      </c>
      <c r="N42" s="28">
        <f t="shared" si="20"/>
        <v>157.94999999999999</v>
      </c>
      <c r="O42" s="28">
        <f t="shared" si="20"/>
        <v>217.95</v>
      </c>
      <c r="P42" s="16">
        <v>100</v>
      </c>
      <c r="Q42" s="18">
        <v>196</v>
      </c>
      <c r="R42" s="18">
        <v>196</v>
      </c>
      <c r="S42" s="18" t="s">
        <v>67</v>
      </c>
      <c r="T42" s="18" t="s">
        <v>67</v>
      </c>
      <c r="U42" s="18">
        <v>190</v>
      </c>
      <c r="V42" s="18">
        <v>190</v>
      </c>
      <c r="W42" s="26">
        <v>193</v>
      </c>
      <c r="X42" s="26">
        <v>193</v>
      </c>
      <c r="Y42" s="16">
        <v>66.599999999999994</v>
      </c>
      <c r="Z42" s="18" t="s">
        <v>67</v>
      </c>
      <c r="AA42" s="18" t="s">
        <v>67</v>
      </c>
      <c r="AB42" s="18" t="s">
        <v>67</v>
      </c>
      <c r="AC42" s="18" t="s">
        <v>67</v>
      </c>
      <c r="AD42" s="28">
        <v>0</v>
      </c>
      <c r="AE42" s="28">
        <v>0</v>
      </c>
      <c r="AF42" s="16">
        <v>0</v>
      </c>
      <c r="AG42" s="16">
        <v>180</v>
      </c>
      <c r="AH42" s="16">
        <v>180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65.95</v>
      </c>
      <c r="D43" s="18">
        <v>65.95</v>
      </c>
      <c r="E43" s="16">
        <v>49.9</v>
      </c>
      <c r="F43" s="16">
        <v>49.9</v>
      </c>
      <c r="G43" s="28">
        <f t="shared" si="0"/>
        <v>57.924999999999997</v>
      </c>
      <c r="H43" s="28">
        <v>59.95</v>
      </c>
      <c r="I43" s="16">
        <v>100</v>
      </c>
      <c r="J43" s="16">
        <v>95</v>
      </c>
      <c r="K43" s="16">
        <v>95</v>
      </c>
      <c r="L43" s="18">
        <v>69.900000000000006</v>
      </c>
      <c r="M43" s="18">
        <v>116.4</v>
      </c>
      <c r="N43" s="28">
        <f>(L43+J43)/2</f>
        <v>82.45</v>
      </c>
      <c r="O43" s="28">
        <f t="shared" si="20"/>
        <v>105.7</v>
      </c>
      <c r="P43" s="16">
        <v>100</v>
      </c>
      <c r="Q43" s="18" t="s">
        <v>67</v>
      </c>
      <c r="R43" s="18" t="s">
        <v>67</v>
      </c>
      <c r="S43" s="18" t="s">
        <v>67</v>
      </c>
      <c r="T43" s="18" t="s">
        <v>67</v>
      </c>
      <c r="U43" s="18">
        <v>70</v>
      </c>
      <c r="V43" s="18">
        <v>70</v>
      </c>
      <c r="W43" s="28">
        <v>70</v>
      </c>
      <c r="X43" s="28">
        <v>70</v>
      </c>
      <c r="Y43" s="16">
        <v>33.299999999999997</v>
      </c>
      <c r="Z43" s="18">
        <v>115</v>
      </c>
      <c r="AA43" s="18">
        <v>130</v>
      </c>
      <c r="AB43" s="18">
        <v>73</v>
      </c>
      <c r="AC43" s="18">
        <v>73</v>
      </c>
      <c r="AD43" s="28">
        <f>(Z43+AB43)/2</f>
        <v>94</v>
      </c>
      <c r="AE43" s="28">
        <f>(AA43+AC43)/2</f>
        <v>101.5</v>
      </c>
      <c r="AF43" s="16">
        <v>100</v>
      </c>
      <c r="AG43" s="16">
        <v>130</v>
      </c>
      <c r="AH43" s="16">
        <v>140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159</v>
      </c>
      <c r="D44" s="18">
        <v>159</v>
      </c>
      <c r="E44" s="16">
        <v>135.6</v>
      </c>
      <c r="F44" s="16">
        <v>135.6</v>
      </c>
      <c r="G44" s="26">
        <v>107.3</v>
      </c>
      <c r="H44" s="26">
        <v>107.3</v>
      </c>
      <c r="I44" s="16">
        <v>50</v>
      </c>
      <c r="J44" s="16">
        <v>176</v>
      </c>
      <c r="K44" s="16">
        <v>176</v>
      </c>
      <c r="L44" s="18">
        <v>99.9</v>
      </c>
      <c r="M44" s="18">
        <v>149.9</v>
      </c>
      <c r="N44" s="28">
        <f>(L44+J44)/2</f>
        <v>137.94999999999999</v>
      </c>
      <c r="O44" s="28">
        <f>(M44+K44)/2</f>
        <v>162.94999999999999</v>
      </c>
      <c r="P44" s="16">
        <v>100</v>
      </c>
      <c r="Q44" s="18" t="s">
        <v>67</v>
      </c>
      <c r="R44" s="18" t="s">
        <v>67</v>
      </c>
      <c r="S44" s="18" t="s">
        <v>67</v>
      </c>
      <c r="T44" s="18" t="s">
        <v>67</v>
      </c>
      <c r="U44" s="18">
        <v>170</v>
      </c>
      <c r="V44" s="18">
        <v>170</v>
      </c>
      <c r="W44" s="28">
        <v>170</v>
      </c>
      <c r="X44" s="28">
        <v>170</v>
      </c>
      <c r="Y44" s="16">
        <v>33.299999999999997</v>
      </c>
      <c r="Z44" s="18">
        <v>163</v>
      </c>
      <c r="AA44" s="18">
        <v>163</v>
      </c>
      <c r="AB44" s="18" t="s">
        <v>67</v>
      </c>
      <c r="AC44" s="18"/>
      <c r="AD44" s="28">
        <v>163</v>
      </c>
      <c r="AE44" s="28">
        <v>163</v>
      </c>
      <c r="AF44" s="16">
        <v>50</v>
      </c>
      <c r="AG44" s="16">
        <v>160</v>
      </c>
      <c r="AH44" s="16">
        <v>160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45.35</v>
      </c>
      <c r="D45" s="18">
        <v>69.150000000000006</v>
      </c>
      <c r="E45" s="16">
        <v>39.06</v>
      </c>
      <c r="F45" s="16">
        <v>41.5</v>
      </c>
      <c r="G45" s="26">
        <f t="shared" si="0"/>
        <v>42.204999999999998</v>
      </c>
      <c r="H45" s="28">
        <f t="shared" si="0"/>
        <v>55.325000000000003</v>
      </c>
      <c r="I45" s="16">
        <v>100</v>
      </c>
      <c r="J45" s="16">
        <v>45</v>
      </c>
      <c r="K45" s="16">
        <v>45</v>
      </c>
      <c r="L45" s="16">
        <v>53.3</v>
      </c>
      <c r="M45" s="16">
        <v>72.8</v>
      </c>
      <c r="N45" s="28">
        <f t="shared" ref="N45:O45" si="22">(J45+L45)/2</f>
        <v>49.15</v>
      </c>
      <c r="O45" s="28">
        <f t="shared" si="22"/>
        <v>58.9</v>
      </c>
      <c r="P45" s="16">
        <v>100</v>
      </c>
      <c r="Q45" s="18">
        <v>47</v>
      </c>
      <c r="R45" s="18">
        <v>47</v>
      </c>
      <c r="S45" s="18">
        <v>42</v>
      </c>
      <c r="T45" s="18">
        <v>42</v>
      </c>
      <c r="U45" s="18">
        <v>47</v>
      </c>
      <c r="V45" s="18">
        <v>47</v>
      </c>
      <c r="W45" s="26">
        <v>45.33</v>
      </c>
      <c r="X45" s="26">
        <v>45.33</v>
      </c>
      <c r="Y45" s="16">
        <v>100</v>
      </c>
      <c r="Z45" s="18">
        <v>48</v>
      </c>
      <c r="AA45" s="18">
        <v>48</v>
      </c>
      <c r="AB45" s="18">
        <v>46</v>
      </c>
      <c r="AC45" s="18">
        <v>46</v>
      </c>
      <c r="AD45" s="28">
        <f t="shared" ref="AD45:AE45" si="23">(Z45+AB45)/2</f>
        <v>47</v>
      </c>
      <c r="AE45" s="28">
        <f t="shared" si="23"/>
        <v>47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41" t="s">
        <v>2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37">
      <c r="A48" s="1"/>
      <c r="B48" s="40" t="s">
        <v>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</row>
    <row r="49" spans="1:35" ht="14.25" customHeight="1">
      <c r="A49" s="1"/>
      <c r="B49" s="40" t="s">
        <v>18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0" spans="1:35" ht="29.25" customHeight="1">
      <c r="A50" s="1"/>
      <c r="B50" s="40" t="s">
        <v>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</row>
    <row r="51" spans="1:35" ht="14.25" customHeight="1">
      <c r="A51" s="1"/>
      <c r="B51" s="40" t="s">
        <v>3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pans="1:35" ht="16.5" customHeight="1">
      <c r="A52" s="1"/>
      <c r="B52" s="40" t="s">
        <v>5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topLeftCell="C1" zoomScaleNormal="100" workbookViewId="0">
      <selection activeCell="I44" sqref="I44:J44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8" t="s">
        <v>80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4" spans="1:18">
      <c r="A4" s="49" t="s">
        <v>0</v>
      </c>
      <c r="B4" s="49" t="s">
        <v>7</v>
      </c>
      <c r="C4" s="50" t="s">
        <v>8</v>
      </c>
      <c r="D4" s="50"/>
      <c r="E4" s="50"/>
      <c r="F4" s="51" t="s">
        <v>9</v>
      </c>
      <c r="G4" s="51"/>
      <c r="H4" s="51"/>
      <c r="I4" s="52" t="s">
        <v>69</v>
      </c>
      <c r="J4" s="52"/>
      <c r="K4" s="52"/>
      <c r="L4" s="47" t="s">
        <v>70</v>
      </c>
      <c r="M4" s="47"/>
      <c r="N4" s="47"/>
      <c r="O4" s="49" t="s">
        <v>71</v>
      </c>
      <c r="P4" s="49"/>
      <c r="Q4" s="49"/>
    </row>
    <row r="5" spans="1:18">
      <c r="A5" s="49"/>
      <c r="B5" s="49"/>
      <c r="C5" s="47" t="s">
        <v>72</v>
      </c>
      <c r="D5" s="47"/>
      <c r="E5" s="46" t="s">
        <v>73</v>
      </c>
      <c r="F5" s="47" t="s">
        <v>72</v>
      </c>
      <c r="G5" s="47"/>
      <c r="H5" s="46" t="s">
        <v>73</v>
      </c>
      <c r="I5" s="47" t="s">
        <v>72</v>
      </c>
      <c r="J5" s="47"/>
      <c r="K5" s="46" t="s">
        <v>73</v>
      </c>
      <c r="L5" s="47" t="s">
        <v>72</v>
      </c>
      <c r="M5" s="47"/>
      <c r="N5" s="46" t="s">
        <v>73</v>
      </c>
      <c r="O5" s="49" t="s">
        <v>74</v>
      </c>
      <c r="P5" s="49"/>
      <c r="Q5" s="46" t="s">
        <v>73</v>
      </c>
    </row>
    <row r="6" spans="1:18" ht="24.75" customHeight="1">
      <c r="A6" s="49"/>
      <c r="B6" s="49"/>
      <c r="C6" s="11" t="s">
        <v>75</v>
      </c>
      <c r="D6" s="11" t="s">
        <v>76</v>
      </c>
      <c r="E6" s="46"/>
      <c r="F6" s="11" t="s">
        <v>75</v>
      </c>
      <c r="G6" s="11" t="s">
        <v>76</v>
      </c>
      <c r="H6" s="46"/>
      <c r="I6" s="11" t="s">
        <v>75</v>
      </c>
      <c r="J6" s="11" t="s">
        <v>76</v>
      </c>
      <c r="K6" s="46"/>
      <c r="L6" s="10" t="s">
        <v>75</v>
      </c>
      <c r="M6" s="10" t="s">
        <v>76</v>
      </c>
      <c r="N6" s="46"/>
      <c r="O6" s="11" t="s">
        <v>75</v>
      </c>
      <c r="P6" s="11" t="s">
        <v>76</v>
      </c>
      <c r="Q6" s="46"/>
    </row>
    <row r="7" spans="1:18" ht="27.75" customHeight="1">
      <c r="A7" s="3">
        <v>1</v>
      </c>
      <c r="B7" s="4" t="s">
        <v>19</v>
      </c>
      <c r="C7" s="27">
        <f>'Форма мониторинга МО '!G6</f>
        <v>19.984999999999999</v>
      </c>
      <c r="D7" s="8">
        <f>'Форма мониторинга МО '!H6</f>
        <v>39.31</v>
      </c>
      <c r="E7" s="8">
        <f>'Форма мониторинга МО '!I6</f>
        <v>100</v>
      </c>
      <c r="F7" s="8">
        <f>'Форма мониторинга МО '!N6</f>
        <v>35.024999999999999</v>
      </c>
      <c r="G7" s="8">
        <f>'Форма мониторинга МО '!O6</f>
        <v>67</v>
      </c>
      <c r="H7" s="8">
        <f>'Форма мониторинга МО '!P6</f>
        <v>100</v>
      </c>
      <c r="I7" s="27">
        <f>'Форма мониторинга МО '!W6</f>
        <v>33.166666666666664</v>
      </c>
      <c r="J7" s="27">
        <f>'Форма мониторинга МО '!X6</f>
        <v>37.666666666666664</v>
      </c>
      <c r="K7" s="8">
        <f>'Форма мониторинга МО '!Y6</f>
        <v>100</v>
      </c>
      <c r="L7" s="8">
        <f>'Форма мониторинга МО '!AD6</f>
        <v>30.75</v>
      </c>
      <c r="M7" s="8">
        <f>'Форма мониторинга МО '!AE6</f>
        <v>36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27">
        <f>'Форма мониторинга МО '!G7</f>
        <v>38.909999999999997</v>
      </c>
      <c r="D8" s="8">
        <f>'Форма мониторинга МО '!H7</f>
        <v>119.36</v>
      </c>
      <c r="E8" s="8">
        <f>'Форма мониторинга МО '!I7</f>
        <v>100</v>
      </c>
      <c r="F8" s="8">
        <f>'Форма мониторинга МО '!N7</f>
        <v>67.555000000000007</v>
      </c>
      <c r="G8" s="8">
        <f>'Форма мониторинга МО '!O7</f>
        <v>86</v>
      </c>
      <c r="H8" s="8">
        <f>'Форма мониторинга МО '!P7</f>
        <v>100</v>
      </c>
      <c r="I8" s="8">
        <f>'Форма мониторинга МО '!W7</f>
        <v>49.213333333333331</v>
      </c>
      <c r="J8" s="8">
        <f>'Форма мониторинга МО '!X7</f>
        <v>61.183333333333337</v>
      </c>
      <c r="K8" s="8">
        <f>'Форма мониторинга МО '!Y7</f>
        <v>100</v>
      </c>
      <c r="L8" s="8">
        <f>'Форма мониторинга МО '!AD7</f>
        <v>57</v>
      </c>
      <c r="M8" s="8">
        <f>'Форма мониторинга МО '!AE7</f>
        <v>63.5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27">
        <f>'Форма мониторинга МО '!G8</f>
        <v>74.009999999999991</v>
      </c>
      <c r="D9" s="8">
        <f>'Форма мониторинга МО '!H8</f>
        <v>143.27500000000001</v>
      </c>
      <c r="E9" s="8">
        <f>'Форма мониторинга МО '!I8</f>
        <v>100</v>
      </c>
      <c r="F9" s="8">
        <f>'Форма мониторинга МО '!N8</f>
        <v>81.055000000000007</v>
      </c>
      <c r="G9" s="8">
        <f>'Форма мониторинга МО '!O8</f>
        <v>90.83</v>
      </c>
      <c r="H9" s="8">
        <f>'Форма мониторинга МО '!P8</f>
        <v>100</v>
      </c>
      <c r="I9" s="8">
        <f>'Форма мониторинга МО '!W8</f>
        <v>100.5</v>
      </c>
      <c r="J9" s="8">
        <f>'Форма мониторинга МО '!X8</f>
        <v>100.5</v>
      </c>
      <c r="K9" s="8">
        <f>'Форма мониторинга МО '!Y8</f>
        <v>33.299999999999997</v>
      </c>
      <c r="L9" s="8">
        <f>'Форма мониторинга МО '!AD8</f>
        <v>79.5</v>
      </c>
      <c r="M9" s="8">
        <f>'Форма мониторинга МО '!AE8</f>
        <v>94.5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27">
        <f>'Форма мониторинга МО '!G9</f>
        <v>41.81</v>
      </c>
      <c r="D10" s="27">
        <f>'Форма мониторинга МО '!H9</f>
        <v>204</v>
      </c>
      <c r="E10" s="8">
        <f>'Форма мониторинга МО '!I9</f>
        <v>100</v>
      </c>
      <c r="F10" s="8">
        <f>'Форма мониторинга МО '!N9</f>
        <v>42.39</v>
      </c>
      <c r="G10" s="8">
        <f>'Форма мониторинга МО '!O9</f>
        <v>184.1</v>
      </c>
      <c r="H10" s="8">
        <f>'Форма мониторинга МО '!P9</f>
        <v>100</v>
      </c>
      <c r="I10" s="8">
        <f>'Форма мониторинга МО '!W9</f>
        <v>36.923333333333339</v>
      </c>
      <c r="J10" s="8">
        <f>'Форма мониторинга МО '!X9</f>
        <v>56.890000000000008</v>
      </c>
      <c r="K10" s="8">
        <f>'Форма мониторинга МО '!Y9</f>
        <v>100</v>
      </c>
      <c r="L10" s="8">
        <f>'Форма мониторинга МО '!AD9</f>
        <v>43.5</v>
      </c>
      <c r="M10" s="8">
        <f>'Форма мониторинга МО '!AE9</f>
        <v>54.5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8">
        <f>'Форма мониторинга МО '!G10</f>
        <v>63.225000000000001</v>
      </c>
      <c r="D11" s="8">
        <f>'Форма мониторинга МО '!H10</f>
        <v>128</v>
      </c>
      <c r="E11" s="8">
        <f>'Форма мониторинга МО '!I10</f>
        <v>100</v>
      </c>
      <c r="F11" s="8">
        <f>'Форма мониторинга МО '!N10</f>
        <v>90.284999999999997</v>
      </c>
      <c r="G11" s="27">
        <f>'Форма мониторинга МО '!O10</f>
        <v>126.5</v>
      </c>
      <c r="H11" s="8">
        <f>'Форма мониторинга МО '!P10</f>
        <v>100</v>
      </c>
      <c r="I11" s="27">
        <f>'Форма мониторинга МО '!W10</f>
        <v>80.5</v>
      </c>
      <c r="J11" s="27">
        <f>'Форма мониторинга МО '!X10</f>
        <v>93.333333333333329</v>
      </c>
      <c r="K11" s="8">
        <f>'Форма мониторинга МО '!Y10</f>
        <v>100</v>
      </c>
      <c r="L11" s="8">
        <f>'Форма мониторинга МО '!AD10</f>
        <v>132</v>
      </c>
      <c r="M11" s="8">
        <f>'Форма мониторинга МО '!AE10</f>
        <v>168</v>
      </c>
      <c r="N11" s="8">
        <f>'Форма мониторинга МО '!AF10</f>
        <v>100</v>
      </c>
      <c r="O11" s="20">
        <f>'Форма мониторинга МО '!AG10</f>
        <v>90</v>
      </c>
      <c r="P11" s="20">
        <f>'Форма мониторинга МО '!AH10</f>
        <v>120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27">
        <f>'Форма мониторинга МО '!G11</f>
        <v>47.525000000000006</v>
      </c>
      <c r="D12" s="27">
        <f>'Форма мониторинга МО '!H11</f>
        <v>51.94</v>
      </c>
      <c r="E12" s="8">
        <f>'Форма мониторинга МО '!I11</f>
        <v>100</v>
      </c>
      <c r="F12" s="27">
        <f>'Форма мониторинга МО '!N11</f>
        <v>54.2</v>
      </c>
      <c r="G12" s="27">
        <v>58.39</v>
      </c>
      <c r="H12" s="8">
        <f>'Форма мониторинга МО '!P11</f>
        <v>100</v>
      </c>
      <c r="I12" s="27">
        <f>'Форма мониторинга МО '!W11</f>
        <v>53.333333333333336</v>
      </c>
      <c r="J12" s="27">
        <f>'Форма мониторинга МО '!X11</f>
        <v>54.733333333333327</v>
      </c>
      <c r="K12" s="8">
        <f>'Форма мониторинга МО '!Y11</f>
        <v>100</v>
      </c>
      <c r="L12" s="8">
        <f>'Форма мониторинга МО '!AD11</f>
        <v>51</v>
      </c>
      <c r="M12" s="8">
        <f>'Форма мониторинга МО '!AE11</f>
        <v>54.5</v>
      </c>
      <c r="N12" s="8">
        <f>'Форма мониторинга МО '!AF11</f>
        <v>100</v>
      </c>
      <c r="O12" s="20" t="str">
        <f>'Форма мониторинга МО '!AG11</f>
        <v>нет</v>
      </c>
      <c r="P12" s="20" t="str">
        <f>'Форма мониторинга МО '!AH11</f>
        <v>нет</v>
      </c>
      <c r="Q12" s="20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25</v>
      </c>
      <c r="C13" s="8">
        <f>'Форма мониторинга МО '!G12</f>
        <v>7.875</v>
      </c>
      <c r="D13" s="8">
        <f>'Форма мониторинга МО '!H12</f>
        <v>13.024999999999999</v>
      </c>
      <c r="E13" s="8">
        <f>'Форма мониторинга МО '!I12</f>
        <v>100</v>
      </c>
      <c r="F13" s="27">
        <f>'Форма мониторинга МО '!N12</f>
        <v>10.75</v>
      </c>
      <c r="G13" s="8">
        <f>'Форма мониторинга МО '!O12</f>
        <v>15.65</v>
      </c>
      <c r="H13" s="8">
        <f>'Форма мониторинга МО '!P12</f>
        <v>100</v>
      </c>
      <c r="I13" s="8">
        <f>'Форма мониторинга МО '!W12</f>
        <v>14.333333333333334</v>
      </c>
      <c r="J13" s="27">
        <f>'Форма мониторинга МО '!X12</f>
        <v>19.333333333333332</v>
      </c>
      <c r="K13" s="8">
        <f>'Форма мониторинга МО '!Y12</f>
        <v>100</v>
      </c>
      <c r="L13" s="8">
        <f>'Форма мониторинга МО '!AD12</f>
        <v>14</v>
      </c>
      <c r="M13" s="8">
        <f>'Форма мониторинга МО '!AE12</f>
        <v>14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8">
        <f>'Форма мониторинга МО '!G13</f>
        <v>157.5</v>
      </c>
      <c r="D14" s="8">
        <f>'Форма мониторинга МО '!H13</f>
        <v>2370</v>
      </c>
      <c r="E14" s="8">
        <f>'Форма мониторинга МО '!I13</f>
        <v>100</v>
      </c>
      <c r="F14" s="8">
        <f>'Форма мониторинга МО '!N13</f>
        <v>425</v>
      </c>
      <c r="G14" s="8">
        <f>'Форма мониторинга МО '!O13</f>
        <v>2021.5</v>
      </c>
      <c r="H14" s="8">
        <f>'Форма мониторинга МО '!P13</f>
        <v>100</v>
      </c>
      <c r="I14" s="8">
        <f>'Форма мониторинга МО '!W13</f>
        <v>393.33333333333331</v>
      </c>
      <c r="J14" s="27">
        <f>'Форма мониторинга МО '!X13</f>
        <v>956.66666666666663</v>
      </c>
      <c r="K14" s="8">
        <f>'Форма мониторинга МО '!Y13</f>
        <v>100</v>
      </c>
      <c r="L14" s="8">
        <f>'Форма мониторинга МО '!AD13</f>
        <v>340</v>
      </c>
      <c r="M14" s="8">
        <f>'Форма мониторинга МО '!AE13</f>
        <v>925</v>
      </c>
      <c r="N14" s="8">
        <f>'Форма мониторинга МО '!AF13</f>
        <v>100</v>
      </c>
      <c r="O14" s="20">
        <f>'Форма мониторинга МО '!AG13</f>
        <v>450</v>
      </c>
      <c r="P14" s="20">
        <f>'Форма мониторинга МО '!AH13</f>
        <v>1200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8">
        <f>'Форма мониторинга МО '!G14</f>
        <v>38.174999999999997</v>
      </c>
      <c r="D15" s="8">
        <f>'Форма мониторинга МО '!H14</f>
        <v>82.55</v>
      </c>
      <c r="E15" s="8">
        <f>'Форма мониторинга МО '!I14</f>
        <v>100</v>
      </c>
      <c r="F15" s="27">
        <f>'Форма мониторинга МО '!N14</f>
        <v>37.950000000000003</v>
      </c>
      <c r="G15" s="27">
        <f>'Форма мониторинга МО '!O14</f>
        <v>72.2</v>
      </c>
      <c r="H15" s="8">
        <f>'Форма мониторинга МО '!P14</f>
        <v>100</v>
      </c>
      <c r="I15" s="8">
        <f>'Форма мониторинга МО '!W14</f>
        <v>50</v>
      </c>
      <c r="J15" s="27">
        <f>'Форма мониторинга МО '!X14</f>
        <v>55</v>
      </c>
      <c r="K15" s="8">
        <f>'Форма мониторинга МО '!Y14</f>
        <v>100</v>
      </c>
      <c r="L15" s="8">
        <f>'Форма мониторинга МО '!AD14</f>
        <v>34</v>
      </c>
      <c r="M15" s="8">
        <f>'Форма мониторинга МО '!AE14</f>
        <v>34</v>
      </c>
      <c r="N15" s="8">
        <f>'Форма мониторинга МО '!AF14</f>
        <v>50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8">
        <f>'Форма мониторинга МО '!G15</f>
        <v>116.1</v>
      </c>
      <c r="D16" s="8">
        <f>'Форма мониторинга МО '!H15</f>
        <v>428.9</v>
      </c>
      <c r="E16" s="8">
        <f>'Форма мониторинга МО '!I15</f>
        <v>100</v>
      </c>
      <c r="F16" s="8">
        <f>'Форма мониторинга МО '!N15</f>
        <v>163.30000000000001</v>
      </c>
      <c r="G16" s="8">
        <f>'Форма мониторинга МО '!O15</f>
        <v>464.3</v>
      </c>
      <c r="H16" s="8">
        <f>'Форма мониторинга МО '!P15</f>
        <v>100</v>
      </c>
      <c r="I16" s="8">
        <f>'Форма мониторинга МО '!W15</f>
        <v>159.66666666666666</v>
      </c>
      <c r="J16" s="27">
        <f>'Форма мониторинга МО '!X15</f>
        <v>343.33333333333331</v>
      </c>
      <c r="K16" s="8">
        <f>'Форма мониторинга МО '!Y15</f>
        <v>100</v>
      </c>
      <c r="L16" s="8">
        <f>'Форма мониторинга МО '!AD15</f>
        <v>183.5</v>
      </c>
      <c r="M16" s="8">
        <f>'Форма мониторинга МО '!AE15</f>
        <v>336</v>
      </c>
      <c r="N16" s="8">
        <f>'Форма мониторинга МО '!AF15</f>
        <v>100</v>
      </c>
      <c r="O16" s="20">
        <f>'Форма мониторинга МО '!AG15</f>
        <v>185</v>
      </c>
      <c r="P16" s="20">
        <f>'Форма мониторинга МО '!AH15</f>
        <v>400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8">
        <f>'Форма мониторинга МО '!G16</f>
        <v>191.8</v>
      </c>
      <c r="D17" s="8">
        <f>'Форма мониторинга МО '!H16</f>
        <v>658.28500000000008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8">
        <f>'Форма мониторинга МО '!W16</f>
        <v>222</v>
      </c>
      <c r="J17" s="27">
        <f>'Форма мониторинга МО '!X16</f>
        <v>377.66666666666669</v>
      </c>
      <c r="K17" s="8">
        <f>'Форма мониторинга МО '!Y16</f>
        <v>100</v>
      </c>
      <c r="L17" s="8">
        <f>'Форма мониторинга МО '!AD16</f>
        <v>332.5</v>
      </c>
      <c r="M17" s="8">
        <f>'Форма мониторинга МО '!AE16</f>
        <v>427.5</v>
      </c>
      <c r="N17" s="8">
        <f>'Форма мониторинга МО '!AF16</f>
        <v>100</v>
      </c>
      <c r="O17" s="20">
        <f>'Форма мониторинга МО '!AG16</f>
        <v>360</v>
      </c>
      <c r="P17" s="20">
        <f>'Форма мониторинга МО '!AH16</f>
        <v>500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8">
        <f>'Форма мониторинга МО '!G17</f>
        <v>529.95000000000005</v>
      </c>
      <c r="D18" s="8">
        <f>'Форма мониторинга МО '!H17</f>
        <v>996.16499999999996</v>
      </c>
      <c r="E18" s="8">
        <f>'Форма мониторинга МО '!I17</f>
        <v>100</v>
      </c>
      <c r="F18" s="8">
        <f>'Форма мониторинга МО '!N17</f>
        <v>431.8</v>
      </c>
      <c r="G18" s="8">
        <f>'Форма мониторинга МО '!O17</f>
        <v>1102.9000000000001</v>
      </c>
      <c r="H18" s="8">
        <f>'Форма мониторинга МО '!P17</f>
        <v>100</v>
      </c>
      <c r="I18" s="27">
        <f>'Форма мониторинга МО '!W17</f>
        <v>514.89</v>
      </c>
      <c r="J18" s="8">
        <f>'Форма мониторинга МО '!X17</f>
        <v>703.78</v>
      </c>
      <c r="K18" s="8">
        <f>'Форма мониторинга МО '!Y17</f>
        <v>100</v>
      </c>
      <c r="L18" s="8">
        <f>'Форма мониторинга МО '!AD17</f>
        <v>520</v>
      </c>
      <c r="M18" s="8">
        <f>'Форма мониторинга МО '!AE17</f>
        <v>650</v>
      </c>
      <c r="N18" s="8">
        <f>'Форма мониторинга МО '!AF17</f>
        <v>50</v>
      </c>
      <c r="O18" s="20">
        <f>'Форма мониторинга МО '!AG17</f>
        <v>480</v>
      </c>
      <c r="P18" s="20">
        <f>'Форма мониторинга МО '!AH17</f>
        <v>900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20" t="str">
        <f>'Форма мониторинга МО '!AG18</f>
        <v>нет</v>
      </c>
      <c r="P19" s="20" t="str">
        <f>'Форма мониторинга МО '!AH18</f>
        <v>нет</v>
      </c>
      <c r="Q19" s="20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27">
        <f>'Форма мониторинга МО '!G19</f>
        <v>269.5</v>
      </c>
      <c r="D20" s="27">
        <f>'Форма мониторинга МО '!H19</f>
        <v>269.5</v>
      </c>
      <c r="E20" s="8">
        <f>'Форма мониторинга МО '!I19</f>
        <v>100</v>
      </c>
      <c r="F20" s="8">
        <f>'Форма мониторинга МО '!N19</f>
        <v>189.95</v>
      </c>
      <c r="G20" s="8">
        <f>'Форма мониторинга МО '!O19</f>
        <v>274.5</v>
      </c>
      <c r="H20" s="8">
        <v>100</v>
      </c>
      <c r="I20" s="27">
        <f>'Форма мониторинга МО '!W19</f>
        <v>250</v>
      </c>
      <c r="J20" s="8">
        <f>'Форма мониторинга МО '!X19</f>
        <v>270</v>
      </c>
      <c r="K20" s="8">
        <v>33.299999999999997</v>
      </c>
      <c r="L20" s="8">
        <f>'Форма мониторинга МО '!AD19</f>
        <v>236</v>
      </c>
      <c r="M20" s="8">
        <f>'Форма мониторинга МО '!AE19</f>
        <v>236</v>
      </c>
      <c r="N20" s="8">
        <f>'Форма мониторинга МО '!AF19</f>
        <v>50</v>
      </c>
      <c r="O20" s="20">
        <f>'Форма мониторинга МО '!AG19</f>
        <v>180</v>
      </c>
      <c r="P20" s="20">
        <f>'Форма мониторинга МО '!AH19</f>
        <v>330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8">
        <f>'Форма мониторинга МО '!G20</f>
        <v>106.05</v>
      </c>
      <c r="D21" s="8">
        <f>'Форма мониторинга МО '!H20</f>
        <v>137.05000000000001</v>
      </c>
      <c r="E21" s="8">
        <f>'Форма мониторинга МО '!I20</f>
        <v>100</v>
      </c>
      <c r="F21" s="8">
        <f>'Форма мониторинга МО '!N20</f>
        <v>148.75</v>
      </c>
      <c r="G21" s="8">
        <f>'Форма мониторинга МО '!O20</f>
        <v>197.8</v>
      </c>
      <c r="H21" s="8">
        <f>'Форма мониторинга МО '!P20</f>
        <v>100</v>
      </c>
      <c r="I21" s="27">
        <f>'Форма мониторинга МО '!W20</f>
        <v>115</v>
      </c>
      <c r="J21" s="27">
        <f>'Форма мониторинга МО '!X20</f>
        <v>158.33333333333334</v>
      </c>
      <c r="K21" s="8">
        <f>'Форма мониторинга МО '!Y20</f>
        <v>100</v>
      </c>
      <c r="L21" s="8">
        <f>'Форма мониторинга МО '!AD20</f>
        <v>137.5</v>
      </c>
      <c r="M21" s="8">
        <f>'Форма мониторинга МО '!AE20</f>
        <v>189.5</v>
      </c>
      <c r="N21" s="8">
        <f>'Форма мониторинга МО '!AF20</f>
        <v>100</v>
      </c>
      <c r="O21" s="20" t="str">
        <f>'Форма мониторинга МО '!AG20</f>
        <v>нет</v>
      </c>
      <c r="P21" s="20" t="str">
        <f>'Форма мониторинга МО '!AH20</f>
        <v>нет</v>
      </c>
      <c r="Q21" s="20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8">
        <f>'Форма мониторинга МО '!G21</f>
        <v>137.685</v>
      </c>
      <c r="D22" s="8">
        <f>'Форма мониторинга МО '!H21</f>
        <v>375.95</v>
      </c>
      <c r="E22" s="8">
        <f>'Форма мониторинга МО '!I21</f>
        <v>100</v>
      </c>
      <c r="F22" s="27">
        <f>'Форма мониторинга МО '!N21</f>
        <v>51.2</v>
      </c>
      <c r="G22" s="8">
        <f>'Форма мониторинга МО '!O21</f>
        <v>247.3</v>
      </c>
      <c r="H22" s="8">
        <f>'Форма мониторинга МО '!P21</f>
        <v>100</v>
      </c>
      <c r="I22" s="27">
        <f>'Форма мониторинга МО '!W21</f>
        <v>37.333333333333336</v>
      </c>
      <c r="J22" s="27">
        <f>'Форма мониторинга МО '!X21</f>
        <v>290</v>
      </c>
      <c r="K22" s="8">
        <f>'Форма мониторинга МО '!Y21</f>
        <v>100</v>
      </c>
      <c r="L22" s="8">
        <f>'Форма мониторинга МО '!AD21</f>
        <v>53.5</v>
      </c>
      <c r="M22" s="8">
        <f>'Форма мониторинга МО '!AE21</f>
        <v>218.5</v>
      </c>
      <c r="N22" s="8">
        <f>'Форма мониторинга МО '!AF21</f>
        <v>100</v>
      </c>
      <c r="O22" s="20" t="str">
        <f>'Форма мониторинга МО '!AG21</f>
        <v>нет</v>
      </c>
      <c r="P22" s="20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8">
        <f>'Форма мониторинга МО '!G22</f>
        <v>466.33</v>
      </c>
      <c r="D23" s="8">
        <f>'Форма мониторинга МО '!H22</f>
        <v>733</v>
      </c>
      <c r="E23" s="8">
        <f>'Форма мониторинга МО '!I22</f>
        <v>50</v>
      </c>
      <c r="F23" s="8">
        <f>'Форма мониторинга МО '!N22</f>
        <v>321.5</v>
      </c>
      <c r="G23" s="8">
        <f>'Форма мониторинга МО '!O22</f>
        <v>459</v>
      </c>
      <c r="H23" s="8">
        <f>'Форма мониторинга МО '!P22</f>
        <v>100</v>
      </c>
      <c r="I23" s="27">
        <f>'Форма мониторинга МО '!W22</f>
        <v>221.66</v>
      </c>
      <c r="J23" s="27">
        <f>'Форма мониторинга МО '!X22</f>
        <v>305</v>
      </c>
      <c r="K23" s="8">
        <f>'Форма мониторинга МО '!Y22</f>
        <v>33.299999999999997</v>
      </c>
      <c r="L23" s="8">
        <f>'Форма мониторинга МО '!AD22</f>
        <v>380</v>
      </c>
      <c r="M23" s="8">
        <f>'Форма мониторинга МО '!AE22</f>
        <v>390</v>
      </c>
      <c r="N23" s="8">
        <f>'Форма мониторинга МО '!AF22</f>
        <v>50</v>
      </c>
      <c r="O23" s="20" t="str">
        <f>'Форма мониторинга МО '!AG22</f>
        <v>нет</v>
      </c>
      <c r="P23" s="20" t="str">
        <f>'Форма мониторинга МО '!AH22</f>
        <v>нет</v>
      </c>
      <c r="Q23" s="20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36</v>
      </c>
      <c r="C24" s="8">
        <f>'Форма мониторинга МО '!G23</f>
        <v>228.685</v>
      </c>
      <c r="D24" s="8">
        <f>'Форма мониторинга МО '!H23</f>
        <v>1640.835</v>
      </c>
      <c r="E24" s="8">
        <f>'Форма мониторинга МО '!I23</f>
        <v>100</v>
      </c>
      <c r="F24" s="27">
        <f>'Форма мониторинга МО '!N23</f>
        <v>336.5</v>
      </c>
      <c r="G24" s="27">
        <f>'Форма мониторинга МО '!O23</f>
        <v>1193.25</v>
      </c>
      <c r="H24" s="8">
        <f>'Форма мониторинга МО '!P23</f>
        <v>100</v>
      </c>
      <c r="I24" s="27">
        <f>'Форма мониторинга МО '!W23</f>
        <v>67.333333333333329</v>
      </c>
      <c r="J24" s="27">
        <f>'Форма мониторинга МО '!X23</f>
        <v>149.33333333333334</v>
      </c>
      <c r="K24" s="8">
        <f>'Форма мониторинга МО '!Y23</f>
        <v>100</v>
      </c>
      <c r="L24" s="8">
        <f>'Форма мониторинга МО '!AD23</f>
        <v>164</v>
      </c>
      <c r="M24" s="8">
        <f>'Форма мониторинга МО '!AE23</f>
        <v>174</v>
      </c>
      <c r="N24" s="8">
        <f>'Форма мониторинга МО '!AF23</f>
        <v>100</v>
      </c>
      <c r="O24" s="20" t="str">
        <f>'Форма мониторинга МО '!AG23</f>
        <v>нет</v>
      </c>
      <c r="P24" s="20" t="str">
        <f>'Форма мониторинга МО '!AH23</f>
        <v>нет</v>
      </c>
      <c r="Q24" s="20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8">
        <f>'Форма мониторинга МО '!G24</f>
        <v>17.225000000000001</v>
      </c>
      <c r="D25" s="8">
        <f>'Форма мониторинга МО '!H24</f>
        <v>242.95</v>
      </c>
      <c r="E25" s="8">
        <f>'Форма мониторинга МО '!I24</f>
        <v>100</v>
      </c>
      <c r="F25" s="27">
        <f>'Форма мониторинга МО '!N24</f>
        <v>44.3</v>
      </c>
      <c r="G25" s="8">
        <f>'Форма мониторинга МО '!O24</f>
        <v>139.65</v>
      </c>
      <c r="H25" s="8">
        <f>'Форма мониторинга МО '!P24</f>
        <v>100</v>
      </c>
      <c r="I25" s="8">
        <f>'Форма мониторинга МО '!W24</f>
        <v>24</v>
      </c>
      <c r="J25" s="8">
        <f>'Форма мониторинга МО '!X24</f>
        <v>93.333333333333329</v>
      </c>
      <c r="K25" s="8">
        <f>'Форма мониторинга МО '!Y24</f>
        <v>100</v>
      </c>
      <c r="L25" s="8">
        <f>'Форма мониторинга МО '!AD24</f>
        <v>40</v>
      </c>
      <c r="M25" s="8">
        <f>'Форма мониторинга МО '!AE24</f>
        <v>93.5</v>
      </c>
      <c r="N25" s="8">
        <f>'Форма мониторинга МО '!AF24</f>
        <v>100</v>
      </c>
      <c r="O25" s="20">
        <f>'Форма мониторинга МО '!AG24</f>
        <v>40</v>
      </c>
      <c r="P25" s="20">
        <f>'Форма мониторинга МО '!AH24</f>
        <v>95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8">
        <f>'Форма мониторинга МО '!G25</f>
        <v>47.795000000000002</v>
      </c>
      <c r="D26" s="8">
        <f>'Форма мониторинга МО '!H25</f>
        <v>89.605000000000004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84.539999999999992</v>
      </c>
      <c r="H26" s="8">
        <f>'Форма мониторинга МО '!P25</f>
        <v>100</v>
      </c>
      <c r="I26" s="8">
        <f>'Форма мониторинга МО '!W25</f>
        <v>79.74666666666667</v>
      </c>
      <c r="J26" s="8">
        <f>'Форма мониторинга МО '!X25</f>
        <v>79.74666666666667</v>
      </c>
      <c r="K26" s="8">
        <f>'Форма мониторинга МО '!Y25</f>
        <v>100</v>
      </c>
      <c r="L26" s="8">
        <f>'Форма мониторинга МО '!AD25</f>
        <v>73.094999999999999</v>
      </c>
      <c r="M26" s="8">
        <f>'Форма мониторинга МО '!AE25</f>
        <v>74.545000000000002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8">
        <f>'Форма мониторинга МО '!G26</f>
        <v>24.715</v>
      </c>
      <c r="D27" s="8">
        <f>'Форма мониторинга МО '!H26</f>
        <v>48.894999999999996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44.34</v>
      </c>
      <c r="H27" s="8">
        <f>'Форма мониторинга МО '!P26</f>
        <v>100</v>
      </c>
      <c r="I27" s="8">
        <f>'Форма мониторинга МО '!W26</f>
        <v>40.876666666666665</v>
      </c>
      <c r="J27" s="8">
        <v>45.88</v>
      </c>
      <c r="K27" s="8">
        <f>'Форма мониторинга МО '!Y26</f>
        <v>100</v>
      </c>
      <c r="L27" s="8">
        <f>'Форма мониторинга МО '!AD26</f>
        <v>38.704999999999998</v>
      </c>
      <c r="M27" s="8">
        <f>'Форма мониторинга МО '!AE26</f>
        <v>39.445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8">
        <f>'Форма мониторинга МО '!G27</f>
        <v>41.475000000000001</v>
      </c>
      <c r="D28" s="8">
        <f>'Форма мониторинга МО '!H27</f>
        <v>60.475000000000001</v>
      </c>
      <c r="E28" s="8">
        <f>'Форма мониторинга МО '!I27</f>
        <v>100</v>
      </c>
      <c r="F28" s="8">
        <f>'Форма мониторинга МО '!N27</f>
        <v>36.335000000000001</v>
      </c>
      <c r="G28" s="27">
        <f>'Форма мониторинга МО '!O27</f>
        <v>71.5</v>
      </c>
      <c r="H28" s="8">
        <f>'Форма мониторинга МО '!P27</f>
        <v>100</v>
      </c>
      <c r="I28" s="8">
        <f>'Форма мониторинга МО '!W27</f>
        <v>45.13</v>
      </c>
      <c r="J28" s="8">
        <f>'Форма мониторинга МО '!X27</f>
        <v>60</v>
      </c>
      <c r="K28" s="8">
        <v>66.599999999999994</v>
      </c>
      <c r="L28" s="8">
        <f>'Форма мониторинга МО '!AD27</f>
        <v>48</v>
      </c>
      <c r="M28" s="8">
        <f>'Форма мониторинга МО '!AE27</f>
        <v>53</v>
      </c>
      <c r="N28" s="8">
        <f>'Форма мониторинга МО '!AF27</f>
        <v>100</v>
      </c>
      <c r="O28" s="20">
        <f>'Форма мониторинга МО '!AG27</f>
        <v>42</v>
      </c>
      <c r="P28" s="20">
        <f>'Форма мониторинга МО '!AH27</f>
        <v>45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8">
        <f>'Форма мониторинга МО '!G28</f>
        <v>205.5</v>
      </c>
      <c r="D29" s="8">
        <f>'Форма мониторинга МО '!H28</f>
        <v>255.36</v>
      </c>
      <c r="E29" s="8">
        <f>'Форма мониторинга МО '!I28</f>
        <v>100</v>
      </c>
      <c r="F29" s="8">
        <v>191.5</v>
      </c>
      <c r="G29" s="8">
        <f>'Форма мониторинга МО '!O28</f>
        <v>278.2</v>
      </c>
      <c r="H29" s="8">
        <f>'Форма мониторинга МО '!P28</f>
        <v>100</v>
      </c>
      <c r="I29" s="8">
        <f>'Форма мониторинга МО '!W28</f>
        <v>114.33333333333333</v>
      </c>
      <c r="J29" s="8">
        <f>'Форма мониторинга МО '!X28</f>
        <v>114.33333333333333</v>
      </c>
      <c r="K29" s="8">
        <f>'Форма мониторинга МО '!Y28</f>
        <v>100</v>
      </c>
      <c r="L29" s="8">
        <f>'Форма мониторинга МО '!AD28</f>
        <v>115</v>
      </c>
      <c r="M29" s="8">
        <f>'Форма мониторинга МО '!AE28</f>
        <v>120</v>
      </c>
      <c r="N29" s="8">
        <f>'Форма мониторинга МО '!AF28</f>
        <v>100</v>
      </c>
      <c r="O29" s="20">
        <f>'Форма мониторинга МО '!AG28</f>
        <v>130</v>
      </c>
      <c r="P29" s="20">
        <f>'Форма мониторинга МО '!AH28</f>
        <v>238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8">
        <f>'Форма мониторинга МО '!G29</f>
        <v>339.58</v>
      </c>
      <c r="D30" s="27">
        <f>'Форма мониторинга МО '!H29</f>
        <v>466.3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8">
        <f>'Форма мониторинга МО '!O29</f>
        <v>518.05500000000006</v>
      </c>
      <c r="H30" s="8">
        <f>'Форма мониторинга МО '!P29</f>
        <v>100</v>
      </c>
      <c r="I30" s="27">
        <f>'Форма мониторинга МО '!W29</f>
        <v>280.71999999999997</v>
      </c>
      <c r="J30" s="27">
        <f>'Форма мониторинга МО '!X29</f>
        <v>521.80000000000007</v>
      </c>
      <c r="K30" s="8">
        <f>'Форма мониторинга МО '!Y29</f>
        <v>100</v>
      </c>
      <c r="L30" s="8">
        <f>'Форма мониторинга МО '!AD29</f>
        <v>180</v>
      </c>
      <c r="M30" s="8">
        <f>'Форма мониторинга МО '!AE29</f>
        <v>273</v>
      </c>
      <c r="N30" s="8">
        <f>'Форма мониторинга МО '!AF29</f>
        <v>100</v>
      </c>
      <c r="O30" s="20">
        <f>'Форма мониторинга МО '!AG29</f>
        <v>320</v>
      </c>
      <c r="P30" s="20">
        <f>'Форма мониторинга МО '!AH29</f>
        <v>520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8">
        <f>'Форма мониторинга МО '!G30</f>
        <v>45.75</v>
      </c>
      <c r="D31" s="8">
        <f>'Форма мониторинга МО '!H30</f>
        <v>48.599999999999994</v>
      </c>
      <c r="E31" s="8">
        <f>'Форма мониторинга МО '!I30</f>
        <v>100</v>
      </c>
      <c r="F31" s="8">
        <f>'Форма мониторинга МО '!N30</f>
        <v>58.39</v>
      </c>
      <c r="G31" s="8">
        <f>'Форма мониторинга МО '!O30</f>
        <v>62.73</v>
      </c>
      <c r="H31" s="8">
        <f>'Форма мониторинга МО '!P30</f>
        <v>100</v>
      </c>
      <c r="I31" s="27">
        <f>'Форма мониторинга МО '!W30</f>
        <v>42.333333333333336</v>
      </c>
      <c r="J31" s="8">
        <f>'Форма мониторинга МО '!X30</f>
        <v>80.569999999999993</v>
      </c>
      <c r="K31" s="8">
        <f>'Форма мониторинга МО '!Y30</f>
        <v>100</v>
      </c>
      <c r="L31" s="8">
        <f>'Форма мониторинга МО '!AD30</f>
        <v>58</v>
      </c>
      <c r="M31" s="8">
        <f>'Форма мониторинга МО '!AE30</f>
        <v>67</v>
      </c>
      <c r="N31" s="8">
        <v>50</v>
      </c>
      <c r="O31" s="20" t="str">
        <f>'Форма мониторинга МО '!AG30</f>
        <v>нет</v>
      </c>
      <c r="P31" s="20" t="str">
        <f>'Форма мониторинга МО '!AH30</f>
        <v>нет</v>
      </c>
      <c r="Q31" s="20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44</v>
      </c>
      <c r="C32" s="27">
        <f>'Форма мониторинга МО '!G31</f>
        <v>176.73500000000001</v>
      </c>
      <c r="D32" s="8">
        <f>'Форма мониторинга МО '!H31</f>
        <v>184.38</v>
      </c>
      <c r="E32" s="8">
        <f>'Форма мониторинга МО '!I31</f>
        <v>100</v>
      </c>
      <c r="F32" s="8">
        <f>'Форма мониторинга МО '!N31</f>
        <v>132.75</v>
      </c>
      <c r="G32" s="8">
        <f>'Форма мониторинга МО '!O31</f>
        <v>163.89</v>
      </c>
      <c r="H32" s="8">
        <f>'Форма мониторинга МО '!P31</f>
        <v>100</v>
      </c>
      <c r="I32" s="27">
        <f>'Форма мониторинга МО '!W31</f>
        <v>148.14666666666668</v>
      </c>
      <c r="J32" s="27">
        <f>'Форма мониторинга МО '!X31</f>
        <v>148.14666666666668</v>
      </c>
      <c r="K32" s="8">
        <f>'Форма мониторинга МО '!Y31</f>
        <v>100</v>
      </c>
      <c r="L32" s="8">
        <f>'Форма мониторинга МО '!AD31</f>
        <v>150</v>
      </c>
      <c r="M32" s="8">
        <f>'Форма мониторинга МО '!AE31</f>
        <v>156.25</v>
      </c>
      <c r="N32" s="8">
        <f>'Форма мониторинга МО '!AF31</f>
        <v>100</v>
      </c>
      <c r="O32" s="20">
        <f>'Форма мониторинга МО '!AG31</f>
        <v>160</v>
      </c>
      <c r="P32" s="20">
        <f>'Форма мониторинга МО '!AH31</f>
        <v>195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8">
        <f>'Форма мониторинга МО '!G32</f>
        <v>338.25</v>
      </c>
      <c r="D33" s="8">
        <f>'Форма мониторинга МО '!H32</f>
        <v>514.95000000000005</v>
      </c>
      <c r="E33" s="8">
        <f>'Форма мониторинга МО '!I32</f>
        <v>100</v>
      </c>
      <c r="F33" s="27">
        <f>'Форма мониторинга МО '!N32</f>
        <v>306.75</v>
      </c>
      <c r="G33" s="27">
        <f>'Форма мониторинга МО '!O32</f>
        <v>521.85</v>
      </c>
      <c r="H33" s="8">
        <f>'Форма мониторинга МО '!P32</f>
        <v>100</v>
      </c>
      <c r="I33" s="8">
        <f>'Форма мониторинга МО '!W32</f>
        <v>342.33333333333331</v>
      </c>
      <c r="J33" s="8">
        <f>'Форма мониторинга МО '!X32</f>
        <v>373.66666666666669</v>
      </c>
      <c r="K33" s="8">
        <f>'Форма мониторинга МО '!Y32</f>
        <v>100</v>
      </c>
      <c r="L33" s="8">
        <f>'Форма мониторинга МО '!AD32</f>
        <v>352</v>
      </c>
      <c r="M33" s="8">
        <f>'Форма мониторинга МО '!AE32</f>
        <v>387</v>
      </c>
      <c r="N33" s="8">
        <f>'Форма мониторинга МО '!AF32</f>
        <v>100</v>
      </c>
      <c r="O33" s="20">
        <f>'Форма мониторинга МО '!AG32</f>
        <v>370</v>
      </c>
      <c r="P33" s="20">
        <f>'Форма мониторинга МО '!AH32</f>
        <v>495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27">
        <f>'Форма мониторинга МО '!G33</f>
        <v>36.674999999999997</v>
      </c>
      <c r="D34" s="27">
        <f>'Форма мониторинга МО '!H33</f>
        <v>45.025000000000006</v>
      </c>
      <c r="E34" s="8">
        <f>'Форма мониторинга МО '!I33</f>
        <v>100</v>
      </c>
      <c r="F34" s="8">
        <f>'Форма мониторинга МО '!N33</f>
        <v>26.1</v>
      </c>
      <c r="G34" s="8">
        <f>'Форма мониторинга МО '!O33</f>
        <v>52.25</v>
      </c>
      <c r="H34" s="8">
        <f>'Форма мониторинга МО '!P33</f>
        <v>100</v>
      </c>
      <c r="I34" s="27">
        <f>'Форма мониторинга МО '!W33</f>
        <v>25</v>
      </c>
      <c r="J34" s="27">
        <f>'Форма мониторинга МО '!X33</f>
        <v>25</v>
      </c>
      <c r="K34" s="8">
        <f>'Форма мониторинга МО '!Y33</f>
        <v>100</v>
      </c>
      <c r="L34" s="8">
        <f>'Форма мониторинга МО '!AD33</f>
        <v>27</v>
      </c>
      <c r="M34" s="8">
        <f>'Форма мониторинга МО '!AE33</f>
        <v>28.5</v>
      </c>
      <c r="N34" s="8">
        <f>'Форма мониторинга МО '!AF33</f>
        <v>100</v>
      </c>
      <c r="O34" s="20">
        <f>'Форма мониторинга МО '!AG33</f>
        <v>30</v>
      </c>
      <c r="P34" s="20">
        <f>'Форма мониторинга МО '!AH33</f>
        <v>35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8">
        <f>'Форма мониторинга МО '!G34</f>
        <v>29.375</v>
      </c>
      <c r="D35" s="8">
        <f>'Форма мониторинга МО '!H34</f>
        <v>42.174999999999997</v>
      </c>
      <c r="E35" s="8">
        <f>'Форма мониторинга МО '!I34</f>
        <v>100</v>
      </c>
      <c r="F35" s="8">
        <f>'Форма мониторинга МО '!N34</f>
        <v>30.95</v>
      </c>
      <c r="G35" s="8">
        <f>'Форма мониторинга МО '!O34</f>
        <v>46</v>
      </c>
      <c r="H35" s="8">
        <f>'Форма мониторинга МО '!P34</f>
        <v>100</v>
      </c>
      <c r="I35" s="27">
        <f>'Форма мониторинга МО '!W34</f>
        <v>31.333333333333332</v>
      </c>
      <c r="J35" s="27">
        <f>'Форма мониторинга МО '!X34</f>
        <v>31.333333333333332</v>
      </c>
      <c r="K35" s="8">
        <f>'Форма мониторинга МО '!Y34</f>
        <v>100</v>
      </c>
      <c r="L35" s="8">
        <f>'Форма мониторинга МО '!AD34</f>
        <v>35.5</v>
      </c>
      <c r="M35" s="8">
        <f>'Форма мониторинга МО '!AE34</f>
        <v>35.5</v>
      </c>
      <c r="N35" s="8">
        <f>'Форма мониторинга МО '!AF34</f>
        <v>100</v>
      </c>
      <c r="O35" s="20">
        <f>'Форма мониторинга МО '!AG34</f>
        <v>30</v>
      </c>
      <c r="P35" s="20">
        <f>'Форма мониторинга МО '!AH34</f>
        <v>35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8">
        <f>'Форма мониторинга МО '!G35</f>
        <v>19.399999999999999</v>
      </c>
      <c r="D36" s="8">
        <f>'Форма мониторинга МО '!H35</f>
        <v>39.85</v>
      </c>
      <c r="E36" s="8">
        <f>'Форма мониторинга МО '!I35</f>
        <v>100</v>
      </c>
      <c r="F36" s="27">
        <f>'Форма мониторинга МО '!N35</f>
        <v>29.65</v>
      </c>
      <c r="G36" s="27">
        <f>'Форма мониторинга МО '!O35</f>
        <v>44.5</v>
      </c>
      <c r="H36" s="8">
        <f>'Форма мониторинга МО '!P35</f>
        <v>100</v>
      </c>
      <c r="I36" s="27">
        <f>'Форма мониторинга МО '!W35</f>
        <v>29.333333333333332</v>
      </c>
      <c r="J36" s="8">
        <f>'Форма мониторинга МО '!X35</f>
        <v>31.7</v>
      </c>
      <c r="K36" s="8">
        <f>'Форма мониторинга МО '!Y35</f>
        <v>100</v>
      </c>
      <c r="L36" s="8">
        <f>'Форма мониторинга МО '!AD35</f>
        <v>28</v>
      </c>
      <c r="M36" s="8">
        <f>'Форма мониторинга МО '!AE35</f>
        <v>28</v>
      </c>
      <c r="N36" s="8">
        <f>'Форма мониторинга МО '!AF35</f>
        <v>100</v>
      </c>
      <c r="O36" s="20">
        <f>'Форма мониторинга МО '!AG35</f>
        <v>30</v>
      </c>
      <c r="P36" s="20">
        <f>'Форма мониторинга МО '!AH35</f>
        <v>30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27">
        <f>'Форма мониторинга МО '!G36</f>
        <v>38.799999999999997</v>
      </c>
      <c r="D37" s="8">
        <f>'Форма мониторинга МО '!H36</f>
        <v>53.375</v>
      </c>
      <c r="E37" s="8">
        <f>'Форма мониторинга МО '!I36</f>
        <v>100</v>
      </c>
      <c r="F37" s="8">
        <f>'Форма мониторинга МО '!N36</f>
        <v>28.5</v>
      </c>
      <c r="G37" s="8">
        <f>'Форма мониторинга МО '!O36</f>
        <v>43</v>
      </c>
      <c r="H37" s="8">
        <v>100</v>
      </c>
      <c r="I37" s="8">
        <f>'Форма мониторинга МО '!W36</f>
        <v>50</v>
      </c>
      <c r="J37" s="8">
        <f>'Форма мониторинга МО '!X36</f>
        <v>50</v>
      </c>
      <c r="K37" s="8">
        <f>'Форма мониторинга МО '!Y36</f>
        <v>33.299999999999997</v>
      </c>
      <c r="L37" s="8">
        <f>'Форма мониторинга МО '!AD36</f>
        <v>40</v>
      </c>
      <c r="M37" s="8">
        <f>'Форма мониторинга МО '!AE36</f>
        <v>50</v>
      </c>
      <c r="N37" s="8">
        <v>100</v>
      </c>
      <c r="O37" s="20">
        <f>'Форма мониторинга МО '!AG36</f>
        <v>40</v>
      </c>
      <c r="P37" s="20">
        <f>'Форма мониторинга МО '!AH36</f>
        <v>70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27">
        <f>'Форма мониторинга МО '!G37</f>
        <v>67.025000000000006</v>
      </c>
      <c r="D38" s="27">
        <f>'Форма мониторинга МО '!H37</f>
        <v>70.375</v>
      </c>
      <c r="E38" s="8">
        <f>'Форма мониторинга МО '!I37</f>
        <v>100</v>
      </c>
      <c r="F38" s="27">
        <f>'Форма мониторинга МО '!N37</f>
        <v>54.45</v>
      </c>
      <c r="G38" s="27">
        <f>'Форма мониторинга МО '!O37</f>
        <v>83</v>
      </c>
      <c r="H38" s="8">
        <v>100</v>
      </c>
      <c r="I38" s="27">
        <f>'Форма мониторинга МО '!W37</f>
        <v>77.666666666666671</v>
      </c>
      <c r="J38" s="27">
        <f>'Форма мониторинга МО '!X37</f>
        <v>80</v>
      </c>
      <c r="K38" s="8">
        <f>'Форма мониторинга МО '!Y37</f>
        <v>100</v>
      </c>
      <c r="L38" s="8">
        <f>'Форма мониторинга МО '!AD37</f>
        <v>72</v>
      </c>
      <c r="M38" s="8">
        <f>'Форма мониторинга МО '!AE37</f>
        <v>122</v>
      </c>
      <c r="N38" s="8">
        <f>'Форма мониторинга МО '!AF37</f>
        <v>100</v>
      </c>
      <c r="O38" s="20">
        <v>70</v>
      </c>
      <c r="P38" s="20">
        <v>120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27">
        <f>'Форма мониторинга МО '!G38</f>
        <v>117.95</v>
      </c>
      <c r="D39" s="27">
        <f>'Форма мониторинга МО '!H38</f>
        <v>172.95</v>
      </c>
      <c r="E39" s="8">
        <f>'Форма мониторинга МО '!I38</f>
        <v>100</v>
      </c>
      <c r="F39" s="27">
        <f>'Форма мониторинга МО '!N38</f>
        <v>169</v>
      </c>
      <c r="G39" s="27">
        <f>'Форма мониторинга МО '!O38</f>
        <v>229.5</v>
      </c>
      <c r="H39" s="8">
        <f>'Форма мониторинга МО '!P38</f>
        <v>100</v>
      </c>
      <c r="I39" s="27">
        <f>'Форма мониторинга МО '!W38</f>
        <v>109.33333333333333</v>
      </c>
      <c r="J39" s="27">
        <f>'Форма мониторинга МО '!X38</f>
        <v>127.33333333333333</v>
      </c>
      <c r="K39" s="8">
        <f>'Форма мониторинга МО '!Y38</f>
        <v>100</v>
      </c>
      <c r="L39" s="8">
        <f>'Форма мониторинга МО '!AD38</f>
        <v>114</v>
      </c>
      <c r="M39" s="8">
        <f>'Форма мониторинга МО '!AE38</f>
        <v>129</v>
      </c>
      <c r="N39" s="8">
        <f>'Форма мониторинга МО '!AF38</f>
        <v>100</v>
      </c>
      <c r="O39" s="20">
        <f>'Форма мониторинга МО '!AG38</f>
        <v>90</v>
      </c>
      <c r="P39" s="20">
        <f>'Форма мониторинга МО '!AH38</f>
        <v>150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27">
        <f>'Форма мониторинга МО '!G39</f>
        <v>229.85</v>
      </c>
      <c r="D40" s="27">
        <f>'Форма мониторинга МО '!H39</f>
        <v>265.25</v>
      </c>
      <c r="E40" s="8">
        <f>'Форма мониторинга МО '!I39</f>
        <v>100</v>
      </c>
      <c r="F40" s="8">
        <f>'Форма мониторинга МО '!N39</f>
        <v>282</v>
      </c>
      <c r="G40" s="8">
        <f>'Форма мониторинга МО '!O39</f>
        <v>342</v>
      </c>
      <c r="H40" s="8">
        <f>'Форма мониторинга МО '!P39</f>
        <v>100</v>
      </c>
      <c r="I40" s="27">
        <f>'Форма мониторинга МО '!W39</f>
        <v>100</v>
      </c>
      <c r="J40" s="27">
        <f>'Форма мониторинга МО '!X39</f>
        <v>100</v>
      </c>
      <c r="K40" s="8">
        <f>'Форма мониторинга МО '!Y39</f>
        <v>33.33</v>
      </c>
      <c r="L40" s="8">
        <f>'Форма мониторинга МО '!AD39</f>
        <v>240</v>
      </c>
      <c r="M40" s="8">
        <f>'Форма мониторинга МО '!AE39</f>
        <v>240</v>
      </c>
      <c r="N40" s="8">
        <f>'Форма мониторинга МО '!AF39</f>
        <v>50</v>
      </c>
      <c r="O40" s="20">
        <f>'Форма мониторинга МО '!AG39</f>
        <v>130</v>
      </c>
      <c r="P40" s="20">
        <f>'Форма мониторинга МО '!AH39</f>
        <v>130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27">
        <f>'Форма мониторинга МО '!G40</f>
        <v>72.297499999999999</v>
      </c>
      <c r="D41" s="27">
        <f>'Форма мониторинга МО '!H40</f>
        <v>124.7</v>
      </c>
      <c r="E41" s="8">
        <f>'Форма мониторинга МО '!I40</f>
        <v>100</v>
      </c>
      <c r="F41" s="27">
        <f>'Форма мониторинга МО '!N40</f>
        <v>93.95</v>
      </c>
      <c r="G41" s="27">
        <f>'Форма мониторинга МО '!O40</f>
        <v>108.95</v>
      </c>
      <c r="H41" s="8">
        <f>'Форма мониторинга МО '!P40</f>
        <v>100</v>
      </c>
      <c r="I41" s="27">
        <f>'Форма мониторинга МО '!W40</f>
        <v>76.666666666666671</v>
      </c>
      <c r="J41" s="27">
        <f>'Форма мониторинга МО '!X40</f>
        <v>96.666666666666671</v>
      </c>
      <c r="K41" s="8">
        <f>'Форма мониторинга МО '!Y40</f>
        <v>100</v>
      </c>
      <c r="L41" s="8">
        <f>'Форма мониторинга МО '!AD40</f>
        <v>98.5</v>
      </c>
      <c r="M41" s="8">
        <f>'Форма мониторинга МО '!AE40</f>
        <v>106</v>
      </c>
      <c r="N41" s="8">
        <f>'Форма мониторинга МО '!AF40</f>
        <v>50</v>
      </c>
      <c r="O41" s="20">
        <f>'Форма мониторинга МО '!AG40</f>
        <v>70</v>
      </c>
      <c r="P41" s="20">
        <f>'Форма мониторинга МО '!AH40</f>
        <v>160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27">
        <f>'Форма мониторинга МО '!G41</f>
        <v>60.625</v>
      </c>
      <c r="D42" s="27">
        <f>'Форма мониторинга МО '!H41</f>
        <v>90.875</v>
      </c>
      <c r="E42" s="8">
        <f>'Форма мониторинга МО '!I41</f>
        <v>100</v>
      </c>
      <c r="F42" s="8">
        <f>'Форма мониторинга МО '!N41</f>
        <v>84.45</v>
      </c>
      <c r="G42" s="8">
        <f>'Форма мониторинга МО '!O41</f>
        <v>84.45</v>
      </c>
      <c r="H42" s="8">
        <f>'Форма мониторинга МО '!P41</f>
        <v>100</v>
      </c>
      <c r="I42" s="8">
        <f>'Форма мониторинга МО '!W41</f>
        <v>70</v>
      </c>
      <c r="J42" s="8">
        <f>'Форма мониторинга МО '!X41</f>
        <v>70</v>
      </c>
      <c r="K42" s="8">
        <f>'Форма мониторинга МО '!Y41</f>
        <v>33.33</v>
      </c>
      <c r="L42" s="8">
        <f>'Форма мониторинга МО '!AD41</f>
        <v>90</v>
      </c>
      <c r="M42" s="8">
        <f>'Форма мониторинга МО '!AE41</f>
        <v>90</v>
      </c>
      <c r="N42" s="8">
        <f>'Форма мониторинга МО '!AF41</f>
        <v>50</v>
      </c>
      <c r="O42" s="20">
        <f>'Форма мониторинга МО '!AG41</f>
        <v>70</v>
      </c>
      <c r="P42" s="20">
        <f>'Форма мониторинга МО '!AH41</f>
        <v>70</v>
      </c>
      <c r="Q42" s="20">
        <f>'Форма мониторинга МО '!AI41</f>
        <v>100</v>
      </c>
      <c r="R42" s="9"/>
    </row>
    <row r="43" spans="1:18" ht="21.75" customHeight="1">
      <c r="A43" s="3">
        <v>37</v>
      </c>
      <c r="B43" s="4" t="s">
        <v>55</v>
      </c>
      <c r="C43" s="8">
        <f>'Форма мониторинга МО '!G42</f>
        <v>171.6</v>
      </c>
      <c r="D43" s="8">
        <f>'Форма мониторинга МО '!H42</f>
        <v>216.5</v>
      </c>
      <c r="E43" s="8">
        <f>'Форма мониторинга МО '!I42</f>
        <v>100</v>
      </c>
      <c r="F43" s="8">
        <f>'Форма мониторинга МО '!N42</f>
        <v>157.94999999999999</v>
      </c>
      <c r="G43" s="8">
        <f>'Форма мониторинга МО '!O42</f>
        <v>217.95</v>
      </c>
      <c r="H43" s="8">
        <f>'Форма мониторинга МО '!P42</f>
        <v>100</v>
      </c>
      <c r="I43" s="27">
        <f>'Форма мониторинга МО '!W42</f>
        <v>193</v>
      </c>
      <c r="J43" s="27">
        <f>'Форма мониторинга МО '!X42</f>
        <v>193</v>
      </c>
      <c r="K43" s="8">
        <f>'Форма мониторинга МО '!Y42</f>
        <v>66.599999999999994</v>
      </c>
      <c r="L43" s="8">
        <f>'Форма мониторинга МО '!AD42</f>
        <v>0</v>
      </c>
      <c r="M43" s="8">
        <f>'Форма мониторинга МО '!AE42</f>
        <v>0</v>
      </c>
      <c r="N43" s="8">
        <f>'Форма мониторинга МО '!AF42</f>
        <v>0</v>
      </c>
      <c r="O43" s="20">
        <f>'Форма мониторинга МО '!AG42</f>
        <v>180</v>
      </c>
      <c r="P43" s="20">
        <f>'Форма мониторинга МО '!AH42</f>
        <v>180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8">
        <f>'Форма мониторинга МО '!G43</f>
        <v>57.924999999999997</v>
      </c>
      <c r="D44" s="8">
        <f>'Форма мониторинга МО '!H43</f>
        <v>59.95</v>
      </c>
      <c r="E44" s="8">
        <f>'Форма мониторинга МО '!I43</f>
        <v>100</v>
      </c>
      <c r="F44" s="8">
        <f>'Форма мониторинга МО '!N43</f>
        <v>82.45</v>
      </c>
      <c r="G44" s="8">
        <f>'Форма мониторинга МО '!O43</f>
        <v>105.7</v>
      </c>
      <c r="H44" s="8">
        <f>'Форма мониторинга МО '!P43</f>
        <v>100</v>
      </c>
      <c r="I44" s="8">
        <f>'Форма мониторинга МО '!W43</f>
        <v>70</v>
      </c>
      <c r="J44" s="8">
        <f>'Форма мониторинга МО '!X43</f>
        <v>70</v>
      </c>
      <c r="K44" s="8">
        <f>'Форма мониторинга МО '!Y43</f>
        <v>33.299999999999997</v>
      </c>
      <c r="L44" s="8">
        <f>'Форма мониторинга МО '!AD43</f>
        <v>94</v>
      </c>
      <c r="M44" s="8">
        <f>'Форма мониторинга МО '!AE43</f>
        <v>101.5</v>
      </c>
      <c r="N44" s="8">
        <f>'Форма мониторинга МО '!AF43</f>
        <v>100</v>
      </c>
      <c r="O44" s="20">
        <f>'Форма мониторинга МО '!AG43</f>
        <v>130</v>
      </c>
      <c r="P44" s="20">
        <f>'Форма мониторинга МО '!AH43</f>
        <v>140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27">
        <f>'Форма мониторинга МО '!G44</f>
        <v>107.3</v>
      </c>
      <c r="D45" s="27">
        <f>'Форма мониторинга МО '!H44</f>
        <v>107.3</v>
      </c>
      <c r="E45" s="8">
        <f>'Форма мониторинга МО '!I44</f>
        <v>50</v>
      </c>
      <c r="F45" s="8">
        <f>'Форма мониторинга МО '!N44</f>
        <v>137.94999999999999</v>
      </c>
      <c r="G45" s="8">
        <f>'Форма мониторинга МО '!O44</f>
        <v>162.94999999999999</v>
      </c>
      <c r="H45" s="8">
        <f>'Форма мониторинга МО '!P44</f>
        <v>100</v>
      </c>
      <c r="I45" s="8">
        <v>170</v>
      </c>
      <c r="J45" s="8">
        <v>170</v>
      </c>
      <c r="K45" s="8">
        <f>'Форма мониторинга МО '!Y44</f>
        <v>33.299999999999997</v>
      </c>
      <c r="L45" s="8">
        <f>'Форма мониторинга МО '!AD44</f>
        <v>163</v>
      </c>
      <c r="M45" s="8">
        <f>'Форма мониторинга МО '!AE44</f>
        <v>163</v>
      </c>
      <c r="N45" s="8">
        <f>'Форма мониторинга МО '!AF44</f>
        <v>50</v>
      </c>
      <c r="O45" s="20">
        <f>'Форма мониторинга МО '!AG44</f>
        <v>160</v>
      </c>
      <c r="P45" s="20">
        <f>'Форма мониторинга МО '!AH44</f>
        <v>160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27">
        <f>'Форма мониторинга МО '!G45</f>
        <v>42.204999999999998</v>
      </c>
      <c r="D46" s="8">
        <f>'Форма мониторинга МО '!H45</f>
        <v>55.325000000000003</v>
      </c>
      <c r="E46" s="8">
        <f>'Форма мониторинга МО '!I45</f>
        <v>100</v>
      </c>
      <c r="F46" s="8">
        <f>'Форма мониторинга МО '!N45</f>
        <v>49.15</v>
      </c>
      <c r="G46" s="8">
        <v>58.9</v>
      </c>
      <c r="H46" s="8">
        <f>'Форма мониторинга МО '!P45</f>
        <v>100</v>
      </c>
      <c r="I46" s="27">
        <f>'Форма мониторинга МО '!W45</f>
        <v>45.33</v>
      </c>
      <c r="J46" s="27">
        <f>'Форма мониторинга МО '!X45</f>
        <v>45.33</v>
      </c>
      <c r="K46" s="8">
        <f>'Форма мониторинга МО '!Y45</f>
        <v>100</v>
      </c>
      <c r="L46" s="8">
        <f>'Форма мониторинга МО '!AD45</f>
        <v>47</v>
      </c>
      <c r="M46" s="8">
        <f>'Форма мониторинга МО '!AE45</f>
        <v>47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2016-07-04T05:56:45Z</dcterms:modified>
</cp:coreProperties>
</file>