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11" i="1"/>
  <c r="P10"/>
  <c r="H17"/>
  <c r="P9"/>
  <c r="P17"/>
  <c r="Q10"/>
  <c r="Q9"/>
  <c r="Q17"/>
  <c r="N9"/>
  <c r="O9"/>
  <c r="J9"/>
  <c r="K9"/>
  <c r="L9"/>
  <c r="M9"/>
  <c r="I9"/>
  <c r="I17"/>
  <c r="H9"/>
  <c r="P13"/>
  <c r="Q13"/>
  <c r="Q12"/>
  <c r="I19"/>
  <c r="I12"/>
  <c r="H12"/>
  <c r="P12"/>
</calcChain>
</file>

<file path=xl/sharedStrings.xml><?xml version="1.0" encoding="utf-8"?>
<sst xmlns="http://schemas.openxmlformats.org/spreadsheetml/2006/main" count="58" uniqueCount="49">
  <si>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</si>
  <si>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</si>
  <si>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</si>
  <si>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</si>
  <si>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</si>
  <si>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</si>
  <si>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</si>
  <si>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</si>
  <si>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</si>
  <si>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</si>
  <si>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</si>
  <si>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</si>
  <si>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</si>
  <si>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</si>
  <si>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</si>
  <si>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</si>
  <si>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</si>
  <si>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</si>
  <si>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</si>
  <si>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</si>
  <si>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</si>
  <si>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</si>
  <si>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</si>
  <si>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</si>
  <si>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</si>
  <si>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</si>
  <si>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</si>
  <si>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</si>
  <si>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</si>
  <si>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</si>
  <si>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</si>
  <si>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</si>
  <si>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</si>
  <si>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</si>
  <si>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</si>
  <si>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</si>
  <si>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</si>
  <si>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</si>
  <si>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</si>
  <si>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</si>
  <si>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</si>
  <si>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</si>
  <si>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</si>
  <si>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А.В.Артемьева</t>
  </si>
  <si>
    <t>Начальник финансового отдела администрации Лихославльского района</t>
  </si>
  <si>
    <t>по состоянию на 01 января  2016 года.</t>
  </si>
  <si>
    <t xml:space="preserve">Верхний предел муниципального долга  (п 1.6 пп.1 от 09.11.2015г. № 99 "О внесении изменений в решение Собрания депутатов Лихославльского района "О бюджете муниципального образования "Лихославльский район" на 2015 год и плановый период 2016 и 2017 годов") от 25.12.2014г. № 39 </t>
  </si>
  <si>
    <t>1.2.</t>
  </si>
  <si>
    <t>дог.№17 от 03.12.2015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</si>
</sst>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8" sqref="B18:H18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0" t="s">
        <v>27</v>
      </c>
      <c r="O1" s="40"/>
      <c r="P1" s="40"/>
      <c r="Q1" s="40"/>
    </row>
    <row r="2" spans="1:17" ht="38.25" customHeight="1">
      <c r="N2" s="41" t="s">
        <v>28</v>
      </c>
      <c r="O2" s="41"/>
      <c r="P2" s="41"/>
      <c r="Q2" s="41"/>
    </row>
    <row r="3" spans="1:17" s="24" customFormat="1" ht="26.2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4" customFormat="1" ht="26.25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24" customFormat="1" ht="27" thickBot="1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5" customFormat="1" ht="47.25" customHeight="1">
      <c r="A6" s="47" t="s">
        <v>3</v>
      </c>
      <c r="B6" s="43" t="s">
        <v>0</v>
      </c>
      <c r="C6" s="43"/>
      <c r="D6" s="43" t="s">
        <v>34</v>
      </c>
      <c r="E6" s="43" t="s">
        <v>1</v>
      </c>
      <c r="F6" s="43"/>
      <c r="G6" s="43"/>
      <c r="H6" s="43" t="s">
        <v>6</v>
      </c>
      <c r="I6" s="43" t="s">
        <v>30</v>
      </c>
      <c r="J6" s="43" t="s">
        <v>2</v>
      </c>
      <c r="K6" s="43"/>
      <c r="L6" s="43"/>
      <c r="M6" s="43"/>
      <c r="N6" s="43" t="s">
        <v>9</v>
      </c>
      <c r="O6" s="43"/>
      <c r="P6" s="43" t="s">
        <v>10</v>
      </c>
      <c r="Q6" s="46"/>
    </row>
    <row r="7" spans="1:17" s="5" customFormat="1" ht="66" customHeight="1">
      <c r="A7" s="48"/>
      <c r="B7" s="44"/>
      <c r="C7" s="44"/>
      <c r="D7" s="44"/>
      <c r="E7" s="6" t="s">
        <v>4</v>
      </c>
      <c r="F7" s="6" t="s">
        <v>24</v>
      </c>
      <c r="G7" s="6" t="s">
        <v>5</v>
      </c>
      <c r="H7" s="44"/>
      <c r="I7" s="4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9" t="s">
        <v>16</v>
      </c>
      <c r="C9" s="50"/>
      <c r="D9" s="20"/>
      <c r="E9" s="22"/>
      <c r="F9" s="22"/>
      <c r="G9" s="17"/>
      <c r="H9" s="18">
        <f>H10+H11</f>
        <v>23500000</v>
      </c>
      <c r="I9" s="18">
        <f>I10+I11</f>
        <v>23500000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ref="N9" si="1">N10+N11</f>
        <v>0</v>
      </c>
      <c r="O9" s="18">
        <f t="shared" ref="O9:Q9" si="2">O10+O11</f>
        <v>0</v>
      </c>
      <c r="P9" s="18">
        <f t="shared" si="2"/>
        <v>862143.81999999983</v>
      </c>
      <c r="Q9" s="18">
        <f t="shared" si="2"/>
        <v>880226.00999999978</v>
      </c>
    </row>
    <row r="10" spans="1:17" s="7" customFormat="1" ht="69.75" customHeight="1">
      <c r="A10" s="19" t="s">
        <v>31</v>
      </c>
      <c r="B10" s="58" t="s">
        <v>40</v>
      </c>
      <c r="C10" s="59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f>70068.49+63287.67+70068.49+67808.22+70068.49+67808.22+70068.49+70068.49+67808.22+70068.49+67808.22+70068.49</f>
        <v>824999.97999999986</v>
      </c>
      <c r="Q10" s="36">
        <f>18082.19+P10</f>
        <v>843082.16999999981</v>
      </c>
    </row>
    <row r="11" spans="1:17" s="7" customFormat="1" ht="69.75" customHeight="1">
      <c r="A11" s="19" t="s">
        <v>47</v>
      </c>
      <c r="B11" s="58" t="s">
        <v>48</v>
      </c>
      <c r="C11" s="59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37143.839999999997</v>
      </c>
      <c r="Q11" s="25">
        <f>P11</f>
        <v>37143.839999999997</v>
      </c>
    </row>
    <row r="12" spans="1:17" s="7" customFormat="1" ht="76.5" customHeight="1">
      <c r="A12" s="19" t="s">
        <v>23</v>
      </c>
      <c r="B12" s="60" t="s">
        <v>17</v>
      </c>
      <c r="C12" s="61"/>
      <c r="D12" s="21"/>
      <c r="E12" s="21">
        <v>0</v>
      </c>
      <c r="F12" s="21">
        <v>0</v>
      </c>
      <c r="G12" s="14">
        <v>0</v>
      </c>
      <c r="H12" s="18">
        <f>SUM(H13:H13)</f>
        <v>10000000</v>
      </c>
      <c r="I12" s="29">
        <f>SUM(I13:I13)</f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f>P13</f>
        <v>930999.99</v>
      </c>
      <c r="Q12" s="28">
        <f>Q13</f>
        <v>1892608.2</v>
      </c>
    </row>
    <row r="13" spans="1:17" s="7" customFormat="1" ht="63.75" customHeight="1">
      <c r="A13" s="19" t="s">
        <v>32</v>
      </c>
      <c r="B13" s="60" t="s">
        <v>36</v>
      </c>
      <c r="C13" s="62"/>
      <c r="D13" s="20">
        <v>1</v>
      </c>
      <c r="E13" s="22">
        <v>41618</v>
      </c>
      <c r="F13" s="33">
        <v>42705</v>
      </c>
      <c r="G13" s="23" t="s">
        <v>37</v>
      </c>
      <c r="H13" s="25">
        <v>10000000</v>
      </c>
      <c r="I13" s="32">
        <v>10000000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0">
        <f>79071.23+79071.23+71419.18+79071.23+76520.55+79071.23+76520.55+79071.23+79071.23+76520.55+79071.23+76520.55</f>
        <v>930999.99</v>
      </c>
      <c r="Q13" s="37">
        <f>961608.21+P13</f>
        <v>1892608.2</v>
      </c>
    </row>
    <row r="14" spans="1:17" s="7" customFormat="1" ht="38.25" customHeight="1">
      <c r="A14" s="13" t="s">
        <v>18</v>
      </c>
      <c r="B14" s="58" t="s">
        <v>11</v>
      </c>
      <c r="C14" s="59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0">
        <v>0</v>
      </c>
    </row>
    <row r="15" spans="1:17" s="7" customFormat="1" ht="39" customHeight="1">
      <c r="A15" s="13" t="s">
        <v>19</v>
      </c>
      <c r="B15" s="58" t="s">
        <v>20</v>
      </c>
      <c r="C15" s="59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2">
        <v>0</v>
      </c>
      <c r="Q15" s="32">
        <v>0</v>
      </c>
    </row>
    <row r="16" spans="1:17" s="7" customFormat="1" ht="69" customHeight="1">
      <c r="A16" s="13"/>
      <c r="B16" s="54" t="s">
        <v>41</v>
      </c>
      <c r="C16" s="55"/>
      <c r="D16" s="55"/>
      <c r="E16" s="55"/>
      <c r="F16" s="55"/>
      <c r="G16" s="55"/>
      <c r="H16" s="56"/>
      <c r="I16" s="53">
        <v>0</v>
      </c>
      <c r="J16" s="53"/>
      <c r="K16" s="35" t="s">
        <v>38</v>
      </c>
      <c r="L16" s="35" t="s">
        <v>38</v>
      </c>
      <c r="M16" s="35" t="s">
        <v>38</v>
      </c>
      <c r="N16" s="35" t="s">
        <v>38</v>
      </c>
      <c r="O16" s="35" t="s">
        <v>38</v>
      </c>
      <c r="P16" s="35">
        <v>0</v>
      </c>
      <c r="Q16" s="35">
        <v>0</v>
      </c>
    </row>
    <row r="17" spans="1:19" s="7" customFormat="1" ht="29.25" customHeight="1">
      <c r="A17" s="13" t="s">
        <v>21</v>
      </c>
      <c r="B17" s="58" t="s">
        <v>12</v>
      </c>
      <c r="C17" s="59"/>
      <c r="D17" s="26"/>
      <c r="E17" s="26">
        <v>0</v>
      </c>
      <c r="F17" s="26">
        <v>0</v>
      </c>
      <c r="G17" s="27">
        <v>0</v>
      </c>
      <c r="H17" s="25">
        <f>H9+H12</f>
        <v>33500000</v>
      </c>
      <c r="I17" s="25">
        <f>I9+I12</f>
        <v>33500000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2">
        <f>P12+P9</f>
        <v>1793143.8099999998</v>
      </c>
      <c r="Q17" s="32">
        <f>Q12+Q9</f>
        <v>2772834.21</v>
      </c>
    </row>
    <row r="18" spans="1:19" s="7" customFormat="1" ht="80.25" customHeight="1">
      <c r="A18" s="15"/>
      <c r="B18" s="64" t="s">
        <v>46</v>
      </c>
      <c r="C18" s="65"/>
      <c r="D18" s="65"/>
      <c r="E18" s="65"/>
      <c r="F18" s="65"/>
      <c r="G18" s="65"/>
      <c r="H18" s="65"/>
      <c r="I18" s="66">
        <v>33500000</v>
      </c>
      <c r="J18" s="66"/>
      <c r="K18" s="34">
        <v>0</v>
      </c>
      <c r="L18" s="34">
        <v>0</v>
      </c>
      <c r="M18" s="34">
        <v>0</v>
      </c>
      <c r="N18" s="35">
        <v>0</v>
      </c>
      <c r="O18" s="35">
        <v>0</v>
      </c>
      <c r="P18" s="35" t="s">
        <v>38</v>
      </c>
      <c r="Q18" s="35" t="s">
        <v>38</v>
      </c>
    </row>
    <row r="19" spans="1:19" s="7" customFormat="1" ht="25.5" customHeight="1">
      <c r="A19" s="15"/>
      <c r="B19" s="67" t="s">
        <v>13</v>
      </c>
      <c r="C19" s="68"/>
      <c r="D19" s="14"/>
      <c r="E19" s="14">
        <v>0</v>
      </c>
      <c r="F19" s="14">
        <v>0</v>
      </c>
      <c r="G19" s="14">
        <v>0</v>
      </c>
      <c r="H19" s="14">
        <v>0</v>
      </c>
      <c r="I19" s="38">
        <f>I18-I17</f>
        <v>0</v>
      </c>
      <c r="J19" s="14">
        <v>0</v>
      </c>
      <c r="K19" s="14">
        <v>0</v>
      </c>
      <c r="L19" s="14">
        <v>0</v>
      </c>
      <c r="M19" s="14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51" t="s">
        <v>44</v>
      </c>
      <c r="C22" s="51"/>
      <c r="D22" s="51"/>
      <c r="E22" s="51"/>
      <c r="F22" s="51"/>
      <c r="G22" s="51"/>
      <c r="N22" s="3" t="s">
        <v>43</v>
      </c>
    </row>
    <row r="23" spans="1:19" s="3" customFormat="1" ht="21.75" customHeight="1">
      <c r="B23" s="16"/>
      <c r="C23" s="57"/>
      <c r="D23" s="57"/>
      <c r="E23" s="57"/>
      <c r="F23" s="57"/>
      <c r="G23" s="57"/>
      <c r="H23" s="16"/>
      <c r="I23" s="16"/>
      <c r="J23" s="16"/>
      <c r="K23" s="16"/>
      <c r="L23" s="63"/>
      <c r="M23" s="63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51" t="s">
        <v>39</v>
      </c>
      <c r="C24" s="51"/>
      <c r="N24" s="3" t="s">
        <v>42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L23:M23"/>
    <mergeCell ref="B18:H18"/>
    <mergeCell ref="I18:J18"/>
    <mergeCell ref="B14:C14"/>
    <mergeCell ref="B15:C15"/>
    <mergeCell ref="B17:C17"/>
    <mergeCell ref="B19:C19"/>
    <mergeCell ref="B22:G22"/>
    <mergeCell ref="B9:C9"/>
    <mergeCell ref="B24:C24"/>
    <mergeCell ref="B8:C8"/>
    <mergeCell ref="I16:J16"/>
    <mergeCell ref="B16:H16"/>
    <mergeCell ref="C23:G23"/>
    <mergeCell ref="B10:C10"/>
    <mergeCell ref="B12:C12"/>
    <mergeCell ref="B13:C13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2015-12-03T07:10:21Z</cp:lastPrinted>
  <dcterms:created xsi:type="dcterms:W3CDTF">2009-10-03T16:38:36Z</dcterms:created>
  <dcterms:modified xsi:type="dcterms:W3CDTF">2016-01-09T11:34:39Z</dcterms:modified>
</cp:coreProperties>
</file>