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30" i="8"/>
  <c r="AD30"/>
  <c r="AE22"/>
  <c r="AD22"/>
  <c r="X44"/>
  <c r="W44"/>
  <c r="X37"/>
  <c r="J38" i="9" s="1"/>
  <c r="W37" i="8"/>
  <c r="I38" i="9" s="1"/>
  <c r="X23" i="8"/>
  <c r="W23"/>
  <c r="X22"/>
  <c r="W22"/>
  <c r="X35"/>
  <c r="W35"/>
  <c r="X31"/>
  <c r="W31"/>
  <c r="J24" i="9"/>
  <c r="I24"/>
  <c r="I23"/>
  <c r="X28" i="8"/>
  <c r="W28"/>
  <c r="I29" i="9" s="1"/>
  <c r="AE43" i="8"/>
  <c r="AD43"/>
  <c r="AE32"/>
  <c r="AD32"/>
  <c r="AE28"/>
  <c r="AD28"/>
  <c r="O36"/>
  <c r="N36"/>
  <c r="F37" i="9" s="1"/>
  <c r="X41" i="8"/>
  <c r="W41"/>
  <c r="X38"/>
  <c r="W38"/>
  <c r="J29" i="9"/>
  <c r="G44" i="8"/>
  <c r="AE38"/>
  <c r="AD38"/>
  <c r="AE23"/>
  <c r="AD23"/>
  <c r="L23" i="9"/>
  <c r="AE17" i="8"/>
  <c r="AD17"/>
  <c r="W29"/>
  <c r="X29"/>
  <c r="X14"/>
  <c r="W14"/>
  <c r="I15" i="9" s="1"/>
  <c r="X42" i="8"/>
  <c r="W42"/>
  <c r="X30"/>
  <c r="W30"/>
  <c r="AE45"/>
  <c r="AD45"/>
  <c r="M29" i="9"/>
  <c r="W13" i="8"/>
  <c r="X13"/>
  <c r="J14" i="9" s="1"/>
  <c r="AE41" i="8"/>
  <c r="AD41"/>
  <c r="O42"/>
  <c r="N42"/>
  <c r="F43" i="9" s="1"/>
  <c r="J32"/>
  <c r="O38" i="8"/>
  <c r="N38"/>
  <c r="O37"/>
  <c r="N37"/>
  <c r="F38" i="9" s="1"/>
  <c r="O41" i="8"/>
  <c r="N41"/>
  <c r="AE37"/>
  <c r="AD37"/>
  <c r="I32" i="9"/>
  <c r="G21" i="8"/>
  <c r="W21"/>
  <c r="O7"/>
  <c r="AE14"/>
  <c r="AD14"/>
  <c r="M40" i="9"/>
  <c r="L39"/>
  <c r="AE36" i="8"/>
  <c r="AD36"/>
  <c r="L18" i="9"/>
  <c r="X39" i="8"/>
  <c r="J40" i="9" s="1"/>
  <c r="W39" i="8"/>
  <c r="I40" i="9" s="1"/>
  <c r="O39" i="8"/>
  <c r="N39"/>
  <c r="G29" i="9"/>
  <c r="F29"/>
  <c r="AE44" i="8"/>
  <c r="AD44"/>
  <c r="L45" i="9" s="1"/>
  <c r="AE40" i="8"/>
  <c r="AD40"/>
  <c r="H39"/>
  <c r="D40" i="9" s="1"/>
  <c r="G39" i="8"/>
  <c r="C40" i="9" s="1"/>
  <c r="L40"/>
  <c r="J42"/>
  <c r="I42"/>
  <c r="H35" i="8"/>
  <c r="D36" i="9" s="1"/>
  <c r="G35" i="8"/>
  <c r="X43"/>
  <c r="J44" i="9" s="1"/>
  <c r="W43" i="8"/>
  <c r="I44" i="9" s="1"/>
  <c r="J43"/>
  <c r="I43"/>
  <c r="H43"/>
  <c r="O44" i="8"/>
  <c r="N44"/>
  <c r="M39" i="9"/>
  <c r="AE9" i="8"/>
  <c r="AD9"/>
  <c r="H37"/>
  <c r="D38" i="9" s="1"/>
  <c r="G37" i="8"/>
  <c r="C38" i="9" s="1"/>
  <c r="AE8" i="8"/>
  <c r="AD8"/>
  <c r="N31" i="9"/>
  <c r="N24"/>
  <c r="M42"/>
  <c r="M24"/>
  <c r="L24"/>
  <c r="M43"/>
  <c r="L43"/>
  <c r="O40" i="8"/>
  <c r="N40"/>
  <c r="AE31"/>
  <c r="AD31"/>
  <c r="L32" i="9" s="1"/>
  <c r="M45"/>
  <c r="H18" i="8"/>
  <c r="G18"/>
  <c r="M33" i="9"/>
  <c r="L31"/>
  <c r="L33"/>
  <c r="N35" i="8"/>
  <c r="F36" i="9" s="1"/>
  <c r="O23" i="8"/>
  <c r="G24" i="9" s="1"/>
  <c r="N23" i="8"/>
  <c r="W8"/>
  <c r="M38" i="9"/>
  <c r="L38"/>
  <c r="AE29" i="8"/>
  <c r="AD29"/>
  <c r="O35"/>
  <c r="G36" i="9" s="1"/>
  <c r="J31"/>
  <c r="I31"/>
  <c r="L29"/>
  <c r="AE15" i="8"/>
  <c r="AD15"/>
  <c r="L16" i="9" s="1"/>
  <c r="X40" i="8"/>
  <c r="W40"/>
  <c r="O20"/>
  <c r="N20"/>
  <c r="AE35"/>
  <c r="AD35"/>
  <c r="H19"/>
  <c r="D20" i="9" s="1"/>
  <c r="G19" i="8"/>
  <c r="X36"/>
  <c r="J37" i="9" s="1"/>
  <c r="W36" i="8"/>
  <c r="H43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1" i="8"/>
  <c r="C12" i="9" s="1"/>
  <c r="H11" i="8"/>
  <c r="D12" i="9" s="1"/>
  <c r="G12" i="8"/>
  <c r="H12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H16"/>
  <c r="D17" i="9" s="1"/>
  <c r="G17" i="8"/>
  <c r="C18" i="9" s="1"/>
  <c r="H17" i="8"/>
  <c r="G20"/>
  <c r="C21" i="9" s="1"/>
  <c r="H20" i="8"/>
  <c r="D21" i="9" s="1"/>
  <c r="C22"/>
  <c r="H21" i="8"/>
  <c r="D22" i="9" s="1"/>
  <c r="G22" i="8"/>
  <c r="H22"/>
  <c r="D23" i="9" s="1"/>
  <c r="G23" i="8"/>
  <c r="C24" i="9" s="1"/>
  <c r="G24" i="8"/>
  <c r="C25" i="9" s="1"/>
  <c r="H24" i="8"/>
  <c r="G25"/>
  <c r="H25"/>
  <c r="D26" i="9" s="1"/>
  <c r="G26" i="8"/>
  <c r="C27" i="9" s="1"/>
  <c r="H26" i="8"/>
  <c r="M46" i="9"/>
  <c r="L46"/>
  <c r="AE11" i="8"/>
  <c r="AD11"/>
  <c r="H38"/>
  <c r="D39" i="9" s="1"/>
  <c r="G38" i="8"/>
  <c r="C39" i="9" s="1"/>
  <c r="G42"/>
  <c r="F42"/>
  <c r="F40"/>
  <c r="AE27" i="8"/>
  <c r="M28" i="9" s="1"/>
  <c r="AD27" i="8"/>
  <c r="L28" i="9" s="1"/>
  <c r="O22" i="8"/>
  <c r="G23" i="9" s="1"/>
  <c r="N22" i="8"/>
  <c r="F23" i="9" s="1"/>
  <c r="G39"/>
  <c r="F39"/>
  <c r="O31" i="8"/>
  <c r="N31"/>
  <c r="F32" i="9" s="1"/>
  <c r="O17" i="8"/>
  <c r="N17"/>
  <c r="I37" i="9"/>
  <c r="L41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37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20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3"/>
  <c r="G40"/>
  <c r="G38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X20" i="8"/>
  <c r="J21" i="9" s="1"/>
  <c r="W20" i="8"/>
  <c r="I21" i="9" s="1"/>
  <c r="H45" i="8"/>
  <c r="D46" i="9" s="1"/>
  <c r="H44" i="8"/>
  <c r="D45" i="9" s="1"/>
  <c r="H42" i="8"/>
  <c r="D43" i="9" s="1"/>
  <c r="H41" i="8"/>
  <c r="D42" i="9" s="1"/>
  <c r="H40" i="8"/>
  <c r="D41" i="9" s="1"/>
  <c r="G45" i="8"/>
  <c r="C46" i="9" s="1"/>
  <c r="C45"/>
  <c r="G42" i="8"/>
  <c r="C43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H36" i="8"/>
  <c r="D37" i="9" s="1"/>
  <c r="G36" i="8"/>
  <c r="C37" i="9" s="1"/>
  <c r="C36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H28" i="8"/>
  <c r="D29" i="9" s="1"/>
  <c r="G28" i="8"/>
  <c r="C29" i="9" s="1"/>
  <c r="G27" i="8"/>
  <c r="C28" i="9" s="1"/>
  <c r="H27" i="8"/>
  <c r="D28" i="9" s="1"/>
  <c r="D27"/>
  <c r="C26"/>
  <c r="D25"/>
  <c r="C23"/>
  <c r="C20"/>
  <c r="D18"/>
  <c r="C17"/>
  <c r="C15"/>
  <c r="C13"/>
  <c r="C9"/>
  <c r="H7" i="8"/>
  <c r="D8" i="9" s="1"/>
  <c r="G7" i="8"/>
  <c r="C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M12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J23"/>
  <c r="X21" i="8"/>
  <c r="J22" i="9" s="1"/>
  <c r="I22"/>
  <c r="W17" i="8"/>
  <c r="I18" i="9" s="1"/>
  <c r="X17" i="8"/>
  <c r="J18" i="9" s="1"/>
  <c r="X16" i="8"/>
  <c r="J17" i="9" s="1"/>
  <c r="W16" i="8"/>
  <c r="I17" i="9" s="1"/>
  <c r="W15" i="8"/>
  <c r="I16" i="9" s="1"/>
  <c r="X15" i="8"/>
  <c r="J16" i="9" s="1"/>
  <c r="J15"/>
  <c r="I14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I45"/>
  <c r="J45"/>
  <c r="O45" i="8"/>
  <c r="G46" i="9" s="1"/>
  <c r="O43" i="8"/>
  <c r="G44" i="9" s="1"/>
  <c r="G4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N43" i="8"/>
  <c r="F44" i="9" s="1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<sst xmlns="http://schemas.openxmlformats.org/spreadsheetml/2006/main" count="268" uniqueCount="81">
  <si>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</si>
  <si>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</si>
  <si>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</si>
  <si>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</si>
  <si>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</si>
  <si>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</si>
  <si>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</si>
  <si>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</si>
  <si>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</si>
  <si>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</si>
  <si>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</si>
  <si>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</si>
  <si>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</si>
  <si>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</si>
  <si>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</si>
  <si>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</si>
  <si>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</si>
  <si>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</si>
  <si>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</si>
  <si>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</si>
  <si>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</si>
  <si>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</si>
  <si>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</si>
  <si>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</si>
  <si>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</si>
  <si>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</si>
  <si>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</si>
  <si>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</si>
  <si>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</si>
  <si>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</si>
  <si>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</si>
  <si>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</si>
  <si>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</si>
  <si>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</si>
  <si>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</si>
  <si>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</si>
  <si>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</si>
  <si>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</si>
  <si>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</si>
  <si>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</si>
  <si>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</si>
  <si>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</si>
  <si>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</si>
  <si>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</si>
  <si>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</si>
  <si>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</si>
  <si>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</si>
  <si>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</si>
  <si>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</si>
  <si>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</si>
  <si>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</si>
  <si>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</si>
  <si>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</si>
  <si>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</si>
  <si>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</si>
  <si>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</si>
  <si>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</si>
  <si>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</si>
  <si>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</si>
  <si>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</si>
  <si>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</si>
  <si>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</si>
  <si>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</si>
  <si>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</si>
  <si>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</si>
  <si>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</si>
  <si>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</si>
  <si>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</si>
  <si>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</si>
  <si>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</si>
  <si>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</si>
  <si>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</si>
  <si>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</si>
  <si>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</si>
  <si>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</si>
  <si>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</si>
  <si>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</si>
  <si>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</si>
  <si>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</si>
  <si>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29.05.2015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</si>
  <si>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29.05.2015  (отправляется в ОИВ субъекта РФ)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</si>
</sst>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zoomScaleNormal="85" zoomScaleSheetLayoutView="100" workbookViewId="0">
      <selection activeCell="E23" sqref="E23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5" width="6.5703125" style="2" customWidth="1"/>
    <col min="6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AG1" s="28" t="s">
        <v>17</v>
      </c>
      <c r="AH1" s="28"/>
      <c r="AI1" s="28"/>
    </row>
    <row r="2" spans="1:37">
      <c r="A2" s="12"/>
      <c r="B2" s="37" t="s">
        <v>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7" ht="29.25" customHeight="1">
      <c r="A3" s="30" t="s">
        <v>0</v>
      </c>
      <c r="B3" s="32" t="s">
        <v>7</v>
      </c>
      <c r="C3" s="34" t="s">
        <v>8</v>
      </c>
      <c r="D3" s="34"/>
      <c r="E3" s="34"/>
      <c r="F3" s="34"/>
      <c r="G3" s="34"/>
      <c r="H3" s="34"/>
      <c r="I3" s="34"/>
      <c r="J3" s="34" t="s">
        <v>9</v>
      </c>
      <c r="K3" s="34"/>
      <c r="L3" s="34"/>
      <c r="M3" s="34"/>
      <c r="N3" s="34"/>
      <c r="O3" s="34"/>
      <c r="P3" s="34"/>
      <c r="Q3" s="34" t="s">
        <v>10</v>
      </c>
      <c r="R3" s="34"/>
      <c r="S3" s="34"/>
      <c r="T3" s="34"/>
      <c r="U3" s="34"/>
      <c r="V3" s="34"/>
      <c r="W3" s="34"/>
      <c r="X3" s="34"/>
      <c r="Y3" s="34"/>
      <c r="Z3" s="34" t="s">
        <v>11</v>
      </c>
      <c r="AA3" s="34"/>
      <c r="AB3" s="34"/>
      <c r="AC3" s="34"/>
      <c r="AD3" s="34"/>
      <c r="AE3" s="34"/>
      <c r="AF3" s="34"/>
      <c r="AG3" s="34" t="s">
        <v>15</v>
      </c>
      <c r="AH3" s="34"/>
      <c r="AI3" s="34"/>
    </row>
    <row r="4" spans="1:37" ht="114" customHeight="1">
      <c r="A4" s="30"/>
      <c r="B4" s="33"/>
      <c r="C4" s="31" t="s">
        <v>59</v>
      </c>
      <c r="D4" s="31"/>
      <c r="E4" s="31" t="s">
        <v>77</v>
      </c>
      <c r="F4" s="31"/>
      <c r="G4" s="40" t="s">
        <v>68</v>
      </c>
      <c r="H4" s="40"/>
      <c r="I4" s="41" t="s">
        <v>6</v>
      </c>
      <c r="J4" s="31" t="s">
        <v>60</v>
      </c>
      <c r="K4" s="31"/>
      <c r="L4" s="31" t="s">
        <v>78</v>
      </c>
      <c r="M4" s="31"/>
      <c r="N4" s="31" t="s">
        <v>68</v>
      </c>
      <c r="O4" s="31"/>
      <c r="P4" s="35" t="s">
        <v>16</v>
      </c>
      <c r="Q4" s="31" t="s">
        <v>61</v>
      </c>
      <c r="R4" s="31"/>
      <c r="S4" s="31" t="s">
        <v>62</v>
      </c>
      <c r="T4" s="31"/>
      <c r="U4" s="31" t="s">
        <v>63</v>
      </c>
      <c r="V4" s="31"/>
      <c r="W4" s="31" t="s">
        <v>68</v>
      </c>
      <c r="X4" s="31"/>
      <c r="Y4" s="35" t="s">
        <v>16</v>
      </c>
      <c r="Z4" s="31" t="s">
        <v>65</v>
      </c>
      <c r="AA4" s="31"/>
      <c r="AB4" s="31" t="s">
        <v>66</v>
      </c>
      <c r="AC4" s="31"/>
      <c r="AD4" s="31" t="s">
        <v>68</v>
      </c>
      <c r="AE4" s="31"/>
      <c r="AF4" s="35" t="s">
        <v>16</v>
      </c>
      <c r="AG4" s="31" t="s">
        <v>64</v>
      </c>
      <c r="AH4" s="31"/>
      <c r="AI4" s="32" t="s">
        <v>16</v>
      </c>
    </row>
    <row r="5" spans="1:37" ht="42.75">
      <c r="A5" s="13"/>
      <c r="B5" s="33"/>
      <c r="C5" s="14" t="s">
        <v>14</v>
      </c>
      <c r="D5" s="14" t="s">
        <v>13</v>
      </c>
      <c r="E5" s="14" t="s">
        <v>12</v>
      </c>
      <c r="F5" s="14" t="s">
        <v>13</v>
      </c>
      <c r="G5" s="14" t="s">
        <v>12</v>
      </c>
      <c r="H5" s="14" t="s">
        <v>13</v>
      </c>
      <c r="I5" s="41"/>
      <c r="J5" s="15" t="s">
        <v>12</v>
      </c>
      <c r="K5" s="15" t="s">
        <v>13</v>
      </c>
      <c r="L5" s="15" t="s">
        <v>12</v>
      </c>
      <c r="M5" s="15" t="s">
        <v>13</v>
      </c>
      <c r="N5" s="15" t="s">
        <v>12</v>
      </c>
      <c r="O5" s="15" t="s">
        <v>13</v>
      </c>
      <c r="P5" s="36"/>
      <c r="Q5" s="15" t="s">
        <v>12</v>
      </c>
      <c r="R5" s="15" t="s">
        <v>13</v>
      </c>
      <c r="S5" s="15" t="s">
        <v>12</v>
      </c>
      <c r="T5" s="15" t="s">
        <v>13</v>
      </c>
      <c r="U5" s="15" t="s">
        <v>12</v>
      </c>
      <c r="V5" s="15" t="s">
        <v>13</v>
      </c>
      <c r="W5" s="15" t="s">
        <v>12</v>
      </c>
      <c r="X5" s="15" t="s">
        <v>13</v>
      </c>
      <c r="Y5" s="36"/>
      <c r="Z5" s="15" t="s">
        <v>12</v>
      </c>
      <c r="AA5" s="15" t="s">
        <v>13</v>
      </c>
      <c r="AB5" s="15" t="s">
        <v>12</v>
      </c>
      <c r="AC5" s="15" t="s">
        <v>13</v>
      </c>
      <c r="AD5" s="15" t="s">
        <v>12</v>
      </c>
      <c r="AE5" s="15" t="s">
        <v>13</v>
      </c>
      <c r="AF5" s="36"/>
      <c r="AG5" s="14" t="s">
        <v>12</v>
      </c>
      <c r="AH5" s="14" t="s">
        <v>13</v>
      </c>
      <c r="AI5" s="42"/>
    </row>
    <row r="6" spans="1:37" ht="20.25" customHeight="1">
      <c r="A6" s="16">
        <v>1</v>
      </c>
      <c r="B6" s="17" t="s">
        <v>19</v>
      </c>
      <c r="C6" s="18">
        <v>23.98</v>
      </c>
      <c r="D6" s="18">
        <v>39.979999999999997</v>
      </c>
      <c r="E6" s="18">
        <v>25</v>
      </c>
      <c r="F6" s="18">
        <v>45.9</v>
      </c>
      <c r="G6" s="25">
        <f t="shared" ref="G6:H45" si="0">(C6+E6)/2</f>
        <v>24.490000000000002</v>
      </c>
      <c r="H6" s="25">
        <f t="shared" si="0"/>
        <v>42.94</v>
      </c>
      <c r="I6" s="18">
        <v>100</v>
      </c>
      <c r="J6" s="18">
        <v>27.95</v>
      </c>
      <c r="K6" s="18">
        <v>43</v>
      </c>
      <c r="L6" s="18">
        <v>21.5</v>
      </c>
      <c r="M6" s="18">
        <v>41</v>
      </c>
      <c r="N6" s="19">
        <f t="shared" ref="N6:O17" si="1">(J6+L6)/2</f>
        <v>24.725000000000001</v>
      </c>
      <c r="O6" s="19">
        <f t="shared" ref="O6:O16" si="2">(K6+M6)/2</f>
        <v>42</v>
      </c>
      <c r="P6" s="18">
        <v>100</v>
      </c>
      <c r="Q6" s="20">
        <v>26</v>
      </c>
      <c r="R6" s="20">
        <v>45</v>
      </c>
      <c r="S6" s="20">
        <v>26.5</v>
      </c>
      <c r="T6" s="20">
        <v>30</v>
      </c>
      <c r="U6" s="20">
        <v>42</v>
      </c>
      <c r="V6" s="20">
        <v>55</v>
      </c>
      <c r="W6" s="25">
        <f t="shared" ref="W6:X17" si="3">(Q6+S6+U6)/3</f>
        <v>31.5</v>
      </c>
      <c r="X6" s="25">
        <f t="shared" ref="X6:X17" si="4">(R6+T6+V6)/3</f>
        <v>43.333333333333336</v>
      </c>
      <c r="Y6" s="18">
        <v>100</v>
      </c>
      <c r="Z6" s="20">
        <v>35</v>
      </c>
      <c r="AA6" s="20">
        <v>40</v>
      </c>
      <c r="AB6" s="20">
        <v>31</v>
      </c>
      <c r="AC6" s="20">
        <v>35.5</v>
      </c>
      <c r="AD6" s="19">
        <f t="shared" ref="AD6:AE16" si="5">(Z6+AB6)/2</f>
        <v>33</v>
      </c>
      <c r="AE6" s="19">
        <f t="shared" ref="AE6:AE16" si="6">(AA6+AC6)/2</f>
        <v>37.75</v>
      </c>
      <c r="AF6" s="18">
        <v>100</v>
      </c>
      <c r="AG6" s="27" t="s">
        <v>67</v>
      </c>
      <c r="AH6" s="27" t="s">
        <v>67</v>
      </c>
      <c r="AI6" s="18">
        <v>0</v>
      </c>
      <c r="AJ6" s="24"/>
      <c r="AK6" s="24"/>
    </row>
    <row r="7" spans="1:37" ht="22.5" customHeight="1">
      <c r="A7" s="16">
        <v>2</v>
      </c>
      <c r="B7" s="17" t="s">
        <v>20</v>
      </c>
      <c r="C7" s="18">
        <v>48.28</v>
      </c>
      <c r="D7" s="18">
        <v>99.5</v>
      </c>
      <c r="E7" s="18">
        <v>47.75</v>
      </c>
      <c r="F7" s="18">
        <v>97.11</v>
      </c>
      <c r="G7" s="25">
        <f t="shared" si="0"/>
        <v>48.015000000000001</v>
      </c>
      <c r="H7" s="25">
        <f t="shared" si="0"/>
        <v>98.305000000000007</v>
      </c>
      <c r="I7" s="18">
        <v>100</v>
      </c>
      <c r="J7" s="18">
        <v>44.4</v>
      </c>
      <c r="K7" s="18">
        <v>54</v>
      </c>
      <c r="L7" s="18">
        <v>66.56</v>
      </c>
      <c r="M7" s="18">
        <v>101.63</v>
      </c>
      <c r="N7" s="25">
        <f t="shared" si="1"/>
        <v>55.480000000000004</v>
      </c>
      <c r="O7" s="19">
        <f>(K7+M7)/2</f>
        <v>77.814999999999998</v>
      </c>
      <c r="P7" s="18">
        <v>100</v>
      </c>
      <c r="Q7" s="20">
        <v>66.25</v>
      </c>
      <c r="R7" s="20">
        <v>97.5</v>
      </c>
      <c r="S7" s="20">
        <v>57.78</v>
      </c>
      <c r="T7" s="20">
        <v>57.78</v>
      </c>
      <c r="U7" s="20">
        <v>60</v>
      </c>
      <c r="V7" s="20">
        <v>60</v>
      </c>
      <c r="W7" s="25">
        <f t="shared" si="3"/>
        <v>61.343333333333334</v>
      </c>
      <c r="X7" s="19">
        <f t="shared" si="4"/>
        <v>71.760000000000005</v>
      </c>
      <c r="Y7" s="18">
        <v>100</v>
      </c>
      <c r="Z7" s="20">
        <v>57</v>
      </c>
      <c r="AA7" s="20">
        <v>65</v>
      </c>
      <c r="AB7" s="20">
        <v>54</v>
      </c>
      <c r="AC7" s="20">
        <v>67</v>
      </c>
      <c r="AD7" s="19">
        <f t="shared" si="5"/>
        <v>55.5</v>
      </c>
      <c r="AE7" s="19">
        <f t="shared" si="6"/>
        <v>66</v>
      </c>
      <c r="AF7" s="18">
        <v>100</v>
      </c>
      <c r="AG7" s="27" t="s">
        <v>67</v>
      </c>
      <c r="AH7" s="27" t="s">
        <v>67</v>
      </c>
      <c r="AI7" s="18">
        <v>0</v>
      </c>
      <c r="AJ7" s="24"/>
      <c r="AK7" s="24"/>
    </row>
    <row r="8" spans="1:37" ht="20.25" customHeight="1">
      <c r="A8" s="16">
        <v>3</v>
      </c>
      <c r="B8" s="17" t="s">
        <v>21</v>
      </c>
      <c r="C8" s="20">
        <v>58.83</v>
      </c>
      <c r="D8" s="20">
        <v>99.83</v>
      </c>
      <c r="E8" s="18">
        <v>49.88</v>
      </c>
      <c r="F8" s="18">
        <v>110.12</v>
      </c>
      <c r="G8" s="25">
        <f t="shared" si="0"/>
        <v>54.355000000000004</v>
      </c>
      <c r="H8" s="25">
        <f t="shared" si="0"/>
        <v>104.97499999999999</v>
      </c>
      <c r="I8" s="18">
        <v>100</v>
      </c>
      <c r="J8" s="18">
        <v>71</v>
      </c>
      <c r="K8" s="18">
        <v>71</v>
      </c>
      <c r="L8" s="18">
        <v>63.89</v>
      </c>
      <c r="M8" s="18">
        <v>91.67</v>
      </c>
      <c r="N8" s="19">
        <f t="shared" si="1"/>
        <v>67.444999999999993</v>
      </c>
      <c r="O8" s="25">
        <f t="shared" si="2"/>
        <v>81.335000000000008</v>
      </c>
      <c r="P8" s="18">
        <v>100</v>
      </c>
      <c r="Q8" s="20">
        <v>65</v>
      </c>
      <c r="R8" s="20">
        <v>65</v>
      </c>
      <c r="S8" s="20">
        <v>57.78</v>
      </c>
      <c r="T8" s="20">
        <v>57.78</v>
      </c>
      <c r="U8" s="20">
        <v>63</v>
      </c>
      <c r="V8" s="20">
        <v>63</v>
      </c>
      <c r="W8" s="19">
        <f t="shared" si="3"/>
        <v>61.926666666666669</v>
      </c>
      <c r="X8" s="19">
        <f t="shared" si="4"/>
        <v>61.926666666666669</v>
      </c>
      <c r="Y8" s="18">
        <v>100</v>
      </c>
      <c r="Z8" s="20">
        <v>62</v>
      </c>
      <c r="AA8" s="20">
        <v>65</v>
      </c>
      <c r="AB8" s="20">
        <v>66</v>
      </c>
      <c r="AC8" s="20">
        <v>66</v>
      </c>
      <c r="AD8" s="19">
        <f t="shared" si="5"/>
        <v>64</v>
      </c>
      <c r="AE8" s="19">
        <f t="shared" si="5"/>
        <v>65.5</v>
      </c>
      <c r="AF8" s="18">
        <v>100</v>
      </c>
      <c r="AG8" s="18" t="s">
        <v>67</v>
      </c>
      <c r="AH8" s="18" t="s">
        <v>67</v>
      </c>
      <c r="AI8" s="18">
        <v>0</v>
      </c>
      <c r="AJ8" s="24"/>
      <c r="AK8" s="24"/>
    </row>
    <row r="9" spans="1:37" ht="18.75" customHeight="1">
      <c r="A9" s="16">
        <v>4</v>
      </c>
      <c r="B9" s="17" t="s">
        <v>22</v>
      </c>
      <c r="C9" s="20">
        <v>74.75</v>
      </c>
      <c r="D9" s="20">
        <v>198</v>
      </c>
      <c r="E9" s="18">
        <v>32.5</v>
      </c>
      <c r="F9" s="18">
        <v>139.80000000000001</v>
      </c>
      <c r="G9" s="25">
        <f t="shared" si="0"/>
        <v>53.625</v>
      </c>
      <c r="H9" s="25">
        <f t="shared" si="0"/>
        <v>168.9</v>
      </c>
      <c r="I9" s="18">
        <v>100</v>
      </c>
      <c r="J9" s="18">
        <v>38.799999999999997</v>
      </c>
      <c r="K9" s="18">
        <v>46.7</v>
      </c>
      <c r="L9" s="18">
        <v>43.33</v>
      </c>
      <c r="M9" s="18">
        <v>296.2</v>
      </c>
      <c r="N9" s="25">
        <f t="shared" si="1"/>
        <v>41.064999999999998</v>
      </c>
      <c r="O9" s="19">
        <f t="shared" si="2"/>
        <v>171.45</v>
      </c>
      <c r="P9" s="18">
        <v>100</v>
      </c>
      <c r="Q9" s="20">
        <v>33</v>
      </c>
      <c r="R9" s="20">
        <v>84.44</v>
      </c>
      <c r="S9" s="20">
        <v>30</v>
      </c>
      <c r="T9" s="20">
        <v>47.5</v>
      </c>
      <c r="U9" s="20">
        <v>25</v>
      </c>
      <c r="V9" s="20">
        <v>45</v>
      </c>
      <c r="W9" s="25">
        <f t="shared" si="3"/>
        <v>29.333333333333332</v>
      </c>
      <c r="X9" s="25">
        <f t="shared" si="4"/>
        <v>58.98</v>
      </c>
      <c r="Y9" s="18">
        <v>100</v>
      </c>
      <c r="Z9" s="20">
        <v>44</v>
      </c>
      <c r="AA9" s="20">
        <v>45</v>
      </c>
      <c r="AB9" s="20">
        <v>44</v>
      </c>
      <c r="AC9" s="20">
        <v>44</v>
      </c>
      <c r="AD9" s="19">
        <f t="shared" si="5"/>
        <v>44</v>
      </c>
      <c r="AE9" s="19">
        <f t="shared" si="5"/>
        <v>44.5</v>
      </c>
      <c r="AF9" s="18">
        <v>100</v>
      </c>
      <c r="AG9" s="27" t="s">
        <v>67</v>
      </c>
      <c r="AH9" s="27" t="s">
        <v>67</v>
      </c>
      <c r="AI9" s="18">
        <v>0</v>
      </c>
      <c r="AJ9" s="24"/>
      <c r="AK9" s="24"/>
    </row>
    <row r="10" spans="1:37" ht="18.75" customHeight="1">
      <c r="A10" s="16">
        <v>5</v>
      </c>
      <c r="B10" s="17" t="s">
        <v>23</v>
      </c>
      <c r="C10" s="20">
        <v>49.55</v>
      </c>
      <c r="D10" s="20">
        <v>97.95</v>
      </c>
      <c r="E10" s="18">
        <v>53</v>
      </c>
      <c r="F10" s="18">
        <v>99.9</v>
      </c>
      <c r="G10" s="19">
        <f t="shared" si="0"/>
        <v>51.274999999999999</v>
      </c>
      <c r="H10" s="25">
        <f t="shared" si="0"/>
        <v>98.925000000000011</v>
      </c>
      <c r="I10" s="18">
        <v>100</v>
      </c>
      <c r="J10" s="18">
        <v>80.900000000000006</v>
      </c>
      <c r="K10" s="18">
        <v>96</v>
      </c>
      <c r="L10" s="18">
        <v>91.37</v>
      </c>
      <c r="M10" s="18">
        <v>95.6</v>
      </c>
      <c r="N10" s="25">
        <f t="shared" si="1"/>
        <v>86.135000000000005</v>
      </c>
      <c r="O10" s="19">
        <f t="shared" si="2"/>
        <v>95.8</v>
      </c>
      <c r="P10" s="18">
        <v>100</v>
      </c>
      <c r="Q10" s="20">
        <v>68.89</v>
      </c>
      <c r="R10" s="20">
        <v>81</v>
      </c>
      <c r="S10" s="20">
        <v>65</v>
      </c>
      <c r="T10" s="20">
        <v>86</v>
      </c>
      <c r="U10" s="20">
        <v>70</v>
      </c>
      <c r="V10" s="20">
        <v>80</v>
      </c>
      <c r="W10" s="19">
        <f t="shared" si="3"/>
        <v>67.963333333333324</v>
      </c>
      <c r="X10" s="19">
        <f t="shared" si="4"/>
        <v>82.333333333333329</v>
      </c>
      <c r="Y10" s="18">
        <v>100</v>
      </c>
      <c r="Z10" s="20">
        <v>75</v>
      </c>
      <c r="AA10" s="20">
        <v>93</v>
      </c>
      <c r="AB10" s="20">
        <v>70</v>
      </c>
      <c r="AC10" s="20">
        <v>94</v>
      </c>
      <c r="AD10" s="19">
        <f t="shared" si="5"/>
        <v>72.5</v>
      </c>
      <c r="AE10" s="19">
        <f t="shared" si="6"/>
        <v>93.5</v>
      </c>
      <c r="AF10" s="18">
        <v>100</v>
      </c>
      <c r="AG10" s="27">
        <v>80</v>
      </c>
      <c r="AH10" s="18">
        <v>90</v>
      </c>
      <c r="AI10" s="18">
        <v>100</v>
      </c>
      <c r="AJ10" s="24"/>
      <c r="AK10" s="24"/>
    </row>
    <row r="11" spans="1:37" ht="15.75">
      <c r="A11" s="16">
        <v>6</v>
      </c>
      <c r="B11" s="17" t="s">
        <v>24</v>
      </c>
      <c r="C11" s="20">
        <v>42</v>
      </c>
      <c r="D11" s="20">
        <v>42</v>
      </c>
      <c r="E11" s="18">
        <v>42.6</v>
      </c>
      <c r="F11" s="18">
        <v>45.92</v>
      </c>
      <c r="G11" s="25">
        <f t="shared" si="0"/>
        <v>42.3</v>
      </c>
      <c r="H11" s="25">
        <f t="shared" si="0"/>
        <v>43.96</v>
      </c>
      <c r="I11" s="18">
        <v>100</v>
      </c>
      <c r="J11" s="18">
        <v>59</v>
      </c>
      <c r="K11" s="18">
        <v>59</v>
      </c>
      <c r="L11" s="18">
        <v>49.33</v>
      </c>
      <c r="M11" s="18">
        <v>49.33</v>
      </c>
      <c r="N11" s="19">
        <f t="shared" si="1"/>
        <v>54.164999999999999</v>
      </c>
      <c r="O11" s="19">
        <f t="shared" si="2"/>
        <v>54.164999999999999</v>
      </c>
      <c r="P11" s="18">
        <v>100</v>
      </c>
      <c r="Q11" s="20">
        <v>46</v>
      </c>
      <c r="R11" s="20">
        <v>50</v>
      </c>
      <c r="S11" s="20">
        <v>50</v>
      </c>
      <c r="T11" s="20">
        <v>50</v>
      </c>
      <c r="U11" s="20">
        <v>50</v>
      </c>
      <c r="V11" s="20">
        <v>50</v>
      </c>
      <c r="W11" s="19">
        <f t="shared" si="3"/>
        <v>48.666666666666664</v>
      </c>
      <c r="X11" s="19">
        <f t="shared" si="4"/>
        <v>50</v>
      </c>
      <c r="Y11" s="18">
        <v>100</v>
      </c>
      <c r="Z11" s="20">
        <v>49</v>
      </c>
      <c r="AA11" s="20">
        <v>54</v>
      </c>
      <c r="AB11" s="20">
        <v>48</v>
      </c>
      <c r="AC11" s="20">
        <v>48</v>
      </c>
      <c r="AD11" s="19">
        <f t="shared" si="5"/>
        <v>48.5</v>
      </c>
      <c r="AE11" s="19">
        <f t="shared" si="5"/>
        <v>51</v>
      </c>
      <c r="AF11" s="18">
        <v>100</v>
      </c>
      <c r="AG11" s="27" t="s">
        <v>67</v>
      </c>
      <c r="AH11" s="27" t="s">
        <v>67</v>
      </c>
      <c r="AI11" s="18">
        <v>0</v>
      </c>
      <c r="AJ11" s="24"/>
      <c r="AK11" s="24"/>
    </row>
    <row r="12" spans="1:37" ht="15.75" customHeight="1">
      <c r="A12" s="16">
        <v>7</v>
      </c>
      <c r="B12" s="17" t="s">
        <v>25</v>
      </c>
      <c r="C12" s="20">
        <v>8.15</v>
      </c>
      <c r="D12" s="20">
        <v>89.7</v>
      </c>
      <c r="E12" s="18">
        <v>8.4</v>
      </c>
      <c r="F12" s="18">
        <v>11.3</v>
      </c>
      <c r="G12" s="19">
        <f t="shared" si="0"/>
        <v>8.2750000000000004</v>
      </c>
      <c r="H12" s="25">
        <f t="shared" si="0"/>
        <v>50.5</v>
      </c>
      <c r="I12" s="18">
        <v>100</v>
      </c>
      <c r="J12" s="18">
        <v>15</v>
      </c>
      <c r="K12" s="18">
        <v>16</v>
      </c>
      <c r="L12" s="18">
        <v>9.5</v>
      </c>
      <c r="M12" s="18">
        <v>9.5</v>
      </c>
      <c r="N12" s="25">
        <f t="shared" si="1"/>
        <v>12.25</v>
      </c>
      <c r="O12" s="25">
        <f t="shared" si="2"/>
        <v>12.75</v>
      </c>
      <c r="P12" s="18">
        <v>100</v>
      </c>
      <c r="Q12" s="20">
        <v>13</v>
      </c>
      <c r="R12" s="20">
        <v>13</v>
      </c>
      <c r="S12" s="20">
        <v>15</v>
      </c>
      <c r="T12" s="20">
        <v>15</v>
      </c>
      <c r="U12" s="20">
        <v>13</v>
      </c>
      <c r="V12" s="20">
        <v>13</v>
      </c>
      <c r="W12" s="25">
        <f t="shared" si="3"/>
        <v>13.666666666666666</v>
      </c>
      <c r="X12" s="25">
        <f t="shared" si="4"/>
        <v>13.666666666666666</v>
      </c>
      <c r="Y12" s="18">
        <v>100</v>
      </c>
      <c r="Z12" s="20">
        <v>16</v>
      </c>
      <c r="AA12" s="20">
        <v>16</v>
      </c>
      <c r="AB12" s="20">
        <v>12</v>
      </c>
      <c r="AC12" s="20">
        <v>15</v>
      </c>
      <c r="AD12" s="19">
        <f t="shared" si="5"/>
        <v>14</v>
      </c>
      <c r="AE12" s="19">
        <f t="shared" si="6"/>
        <v>15.5</v>
      </c>
      <c r="AF12" s="18">
        <v>100</v>
      </c>
      <c r="AG12" s="27">
        <v>13</v>
      </c>
      <c r="AH12" s="27">
        <v>15</v>
      </c>
      <c r="AI12" s="18">
        <v>100</v>
      </c>
      <c r="AJ12" s="24"/>
      <c r="AK12" s="24"/>
    </row>
    <row r="13" spans="1:37" ht="15.75">
      <c r="A13" s="16">
        <v>8</v>
      </c>
      <c r="B13" s="17" t="s">
        <v>26</v>
      </c>
      <c r="C13" s="20">
        <v>121.5</v>
      </c>
      <c r="D13" s="20">
        <v>1121.25</v>
      </c>
      <c r="E13" s="18">
        <v>850</v>
      </c>
      <c r="F13" s="18">
        <v>4000</v>
      </c>
      <c r="G13" s="25">
        <f t="shared" si="0"/>
        <v>485.75</v>
      </c>
      <c r="H13" s="25">
        <f t="shared" si="0"/>
        <v>2560.625</v>
      </c>
      <c r="I13" s="18">
        <v>100</v>
      </c>
      <c r="J13" s="18">
        <v>160</v>
      </c>
      <c r="K13" s="18">
        <v>520</v>
      </c>
      <c r="L13" s="18">
        <v>345</v>
      </c>
      <c r="M13" s="18">
        <v>2743</v>
      </c>
      <c r="N13" s="19">
        <f t="shared" si="1"/>
        <v>252.5</v>
      </c>
      <c r="O13" s="19">
        <f t="shared" si="2"/>
        <v>1631.5</v>
      </c>
      <c r="P13" s="18">
        <v>100</v>
      </c>
      <c r="Q13" s="20">
        <v>192</v>
      </c>
      <c r="R13" s="23">
        <v>1300</v>
      </c>
      <c r="S13" s="20">
        <v>320</v>
      </c>
      <c r="T13" s="23">
        <v>530</v>
      </c>
      <c r="U13" s="20">
        <v>300</v>
      </c>
      <c r="V13" s="20">
        <v>950</v>
      </c>
      <c r="W13" s="25">
        <f t="shared" si="3"/>
        <v>270.66666666666669</v>
      </c>
      <c r="X13" s="25">
        <f t="shared" si="3"/>
        <v>926.66666666666663</v>
      </c>
      <c r="Y13" s="18">
        <v>100</v>
      </c>
      <c r="Z13" s="20">
        <v>330</v>
      </c>
      <c r="AA13" s="23">
        <v>1150</v>
      </c>
      <c r="AB13" s="20">
        <v>266</v>
      </c>
      <c r="AC13" s="23">
        <v>1090</v>
      </c>
      <c r="AD13" s="19">
        <f t="shared" si="5"/>
        <v>298</v>
      </c>
      <c r="AE13" s="26">
        <f t="shared" si="6"/>
        <v>1120</v>
      </c>
      <c r="AF13" s="18">
        <v>100</v>
      </c>
      <c r="AG13" s="27">
        <v>370</v>
      </c>
      <c r="AH13" s="27">
        <v>370</v>
      </c>
      <c r="AI13" s="18">
        <v>100</v>
      </c>
      <c r="AJ13" s="24"/>
      <c r="AK13" s="24"/>
    </row>
    <row r="14" spans="1:37" ht="15.75" customHeight="1">
      <c r="A14" s="16">
        <v>9</v>
      </c>
      <c r="B14" s="17" t="s">
        <v>27</v>
      </c>
      <c r="C14" s="20">
        <v>24.9</v>
      </c>
      <c r="D14" s="20">
        <v>72.150000000000006</v>
      </c>
      <c r="E14" s="18">
        <v>29.9</v>
      </c>
      <c r="F14" s="18">
        <v>91.9</v>
      </c>
      <c r="G14" s="25">
        <f t="shared" si="0"/>
        <v>27.4</v>
      </c>
      <c r="H14" s="25">
        <f t="shared" si="0"/>
        <v>82.025000000000006</v>
      </c>
      <c r="I14" s="18">
        <v>100</v>
      </c>
      <c r="J14" s="18">
        <v>48</v>
      </c>
      <c r="K14" s="18">
        <v>75</v>
      </c>
      <c r="L14" s="18">
        <v>45</v>
      </c>
      <c r="M14" s="18">
        <v>83.8</v>
      </c>
      <c r="N14" s="19">
        <f t="shared" si="1"/>
        <v>46.5</v>
      </c>
      <c r="O14" s="19">
        <f t="shared" si="2"/>
        <v>79.400000000000006</v>
      </c>
      <c r="P14" s="18">
        <v>100</v>
      </c>
      <c r="Q14" s="20">
        <v>68</v>
      </c>
      <c r="R14" s="20">
        <v>68</v>
      </c>
      <c r="S14" s="20">
        <v>45</v>
      </c>
      <c r="T14" s="20">
        <v>45</v>
      </c>
      <c r="U14" s="20">
        <v>60</v>
      </c>
      <c r="V14" s="20">
        <v>85</v>
      </c>
      <c r="W14" s="25">
        <f>(U14+Q14+S14)/3</f>
        <v>57.666666666666664</v>
      </c>
      <c r="X14" s="25">
        <f>(V14+R14+T14)/3</f>
        <v>66</v>
      </c>
      <c r="Y14" s="18">
        <v>100</v>
      </c>
      <c r="Z14" s="20">
        <v>40</v>
      </c>
      <c r="AA14" s="20">
        <v>40</v>
      </c>
      <c r="AB14" s="20">
        <v>34</v>
      </c>
      <c r="AC14" s="20">
        <v>34</v>
      </c>
      <c r="AD14" s="19">
        <f>(Z14+AB14)/2</f>
        <v>37</v>
      </c>
      <c r="AE14" s="19">
        <f>(AA14+AC14)/2</f>
        <v>37</v>
      </c>
      <c r="AF14" s="18">
        <v>50</v>
      </c>
      <c r="AG14" s="18" t="s">
        <v>67</v>
      </c>
      <c r="AH14" s="18" t="s">
        <v>67</v>
      </c>
      <c r="AI14" s="18">
        <v>0</v>
      </c>
      <c r="AJ14" s="24"/>
      <c r="AK14" s="24"/>
    </row>
    <row r="15" spans="1:37" ht="15.75">
      <c r="A15" s="16">
        <v>10</v>
      </c>
      <c r="B15" s="17" t="s">
        <v>28</v>
      </c>
      <c r="C15" s="20">
        <v>149.9</v>
      </c>
      <c r="D15" s="20">
        <v>378</v>
      </c>
      <c r="E15" s="18">
        <v>113</v>
      </c>
      <c r="F15" s="18">
        <v>470</v>
      </c>
      <c r="G15" s="25">
        <f t="shared" si="0"/>
        <v>131.44999999999999</v>
      </c>
      <c r="H15" s="25">
        <f t="shared" si="0"/>
        <v>424</v>
      </c>
      <c r="I15" s="18">
        <v>100</v>
      </c>
      <c r="J15" s="18">
        <v>160</v>
      </c>
      <c r="K15" s="18">
        <v>303</v>
      </c>
      <c r="L15" s="18">
        <v>132.5</v>
      </c>
      <c r="M15" s="18">
        <v>520.70000000000005</v>
      </c>
      <c r="N15" s="25">
        <f t="shared" si="1"/>
        <v>146.25</v>
      </c>
      <c r="O15" s="19">
        <f t="shared" si="2"/>
        <v>411.85</v>
      </c>
      <c r="P15" s="18">
        <v>100</v>
      </c>
      <c r="Q15" s="20">
        <v>158</v>
      </c>
      <c r="R15" s="20">
        <v>384</v>
      </c>
      <c r="S15" s="20">
        <v>166</v>
      </c>
      <c r="T15" s="20">
        <v>206</v>
      </c>
      <c r="U15" s="20">
        <v>150</v>
      </c>
      <c r="V15" s="20">
        <v>300</v>
      </c>
      <c r="W15" s="25">
        <f t="shared" si="3"/>
        <v>158</v>
      </c>
      <c r="X15" s="25">
        <f t="shared" si="4"/>
        <v>296.66666666666669</v>
      </c>
      <c r="Y15" s="18">
        <v>100</v>
      </c>
      <c r="Z15" s="20">
        <v>190</v>
      </c>
      <c r="AA15" s="20">
        <v>490</v>
      </c>
      <c r="AB15" s="20">
        <v>164</v>
      </c>
      <c r="AC15" s="20">
        <v>304</v>
      </c>
      <c r="AD15" s="19">
        <f t="shared" si="5"/>
        <v>177</v>
      </c>
      <c r="AE15" s="19">
        <f t="shared" si="5"/>
        <v>397</v>
      </c>
      <c r="AF15" s="18">
        <v>100</v>
      </c>
      <c r="AG15" s="18">
        <v>180</v>
      </c>
      <c r="AH15" s="27">
        <v>385</v>
      </c>
      <c r="AI15" s="18">
        <v>100</v>
      </c>
      <c r="AJ15" s="24"/>
      <c r="AK15" s="24"/>
    </row>
    <row r="16" spans="1:37" ht="15.75" customHeight="1">
      <c r="A16" s="16">
        <v>11</v>
      </c>
      <c r="B16" s="17" t="s">
        <v>29</v>
      </c>
      <c r="C16" s="20">
        <v>319</v>
      </c>
      <c r="D16" s="20">
        <v>554</v>
      </c>
      <c r="E16" s="18">
        <v>190</v>
      </c>
      <c r="F16" s="18">
        <v>1123.5</v>
      </c>
      <c r="G16" s="25">
        <f t="shared" si="0"/>
        <v>254.5</v>
      </c>
      <c r="H16" s="25">
        <f t="shared" si="0"/>
        <v>838.75</v>
      </c>
      <c r="I16" s="18">
        <v>100</v>
      </c>
      <c r="J16" s="18">
        <v>190</v>
      </c>
      <c r="K16" s="18">
        <v>369</v>
      </c>
      <c r="L16" s="18">
        <v>399.6</v>
      </c>
      <c r="M16" s="18">
        <v>661.6</v>
      </c>
      <c r="N16" s="19">
        <f t="shared" si="1"/>
        <v>294.8</v>
      </c>
      <c r="O16" s="19">
        <f t="shared" si="2"/>
        <v>515.29999999999995</v>
      </c>
      <c r="P16" s="18">
        <v>100</v>
      </c>
      <c r="Q16" s="20">
        <v>196</v>
      </c>
      <c r="R16" s="20">
        <v>342</v>
      </c>
      <c r="S16" s="20">
        <v>292</v>
      </c>
      <c r="T16" s="20">
        <v>309</v>
      </c>
      <c r="U16" s="20">
        <v>170</v>
      </c>
      <c r="V16" s="20">
        <v>370</v>
      </c>
      <c r="W16" s="25">
        <f t="shared" si="3"/>
        <v>219.33333333333334</v>
      </c>
      <c r="X16" s="25">
        <f t="shared" si="4"/>
        <v>340.33333333333331</v>
      </c>
      <c r="Y16" s="18">
        <v>100</v>
      </c>
      <c r="Z16" s="20">
        <v>250</v>
      </c>
      <c r="AA16" s="20">
        <v>470</v>
      </c>
      <c r="AB16" s="20">
        <v>311</v>
      </c>
      <c r="AC16" s="20">
        <v>315</v>
      </c>
      <c r="AD16" s="19">
        <f t="shared" si="5"/>
        <v>280.5</v>
      </c>
      <c r="AE16" s="19">
        <f t="shared" si="6"/>
        <v>392.5</v>
      </c>
      <c r="AF16" s="18">
        <v>100</v>
      </c>
      <c r="AG16" s="27">
        <v>260</v>
      </c>
      <c r="AH16" s="27">
        <v>425</v>
      </c>
      <c r="AI16" s="18">
        <v>100</v>
      </c>
      <c r="AJ16" s="24"/>
      <c r="AK16" s="24"/>
    </row>
    <row r="17" spans="1:37" ht="15.75">
      <c r="A17" s="16">
        <v>12</v>
      </c>
      <c r="B17" s="17" t="s">
        <v>30</v>
      </c>
      <c r="C17" s="20">
        <v>596.66999999999996</v>
      </c>
      <c r="D17" s="20">
        <v>954.5</v>
      </c>
      <c r="E17" s="18">
        <v>530.17999999999995</v>
      </c>
      <c r="F17" s="18">
        <v>1359.6</v>
      </c>
      <c r="G17" s="25">
        <f t="shared" si="0"/>
        <v>563.42499999999995</v>
      </c>
      <c r="H17" s="25">
        <f t="shared" si="0"/>
        <v>1157.05</v>
      </c>
      <c r="I17" s="18">
        <v>100</v>
      </c>
      <c r="J17" s="18">
        <v>400</v>
      </c>
      <c r="K17" s="18">
        <v>430</v>
      </c>
      <c r="L17" s="18">
        <v>437.9</v>
      </c>
      <c r="M17" s="18">
        <v>1130.5</v>
      </c>
      <c r="N17" s="19">
        <f t="shared" si="1"/>
        <v>418.95</v>
      </c>
      <c r="O17" s="25">
        <f t="shared" si="1"/>
        <v>780.25</v>
      </c>
      <c r="P17" s="18">
        <v>100</v>
      </c>
      <c r="Q17" s="20">
        <v>646.66999999999996</v>
      </c>
      <c r="R17" s="23">
        <v>1120</v>
      </c>
      <c r="S17" s="20">
        <v>500</v>
      </c>
      <c r="T17" s="20">
        <v>500</v>
      </c>
      <c r="U17" s="20">
        <v>520</v>
      </c>
      <c r="V17" s="20">
        <v>580</v>
      </c>
      <c r="W17" s="25">
        <f t="shared" si="3"/>
        <v>555.55666666666673</v>
      </c>
      <c r="X17" s="25">
        <f t="shared" si="4"/>
        <v>733.33333333333337</v>
      </c>
      <c r="Y17" s="18">
        <v>100</v>
      </c>
      <c r="Z17" s="20">
        <v>510</v>
      </c>
      <c r="AA17" s="20">
        <v>610</v>
      </c>
      <c r="AB17" s="20">
        <v>516</v>
      </c>
      <c r="AC17" s="20">
        <v>516</v>
      </c>
      <c r="AD17" s="19">
        <f>(Z17+AB17)/2</f>
        <v>513</v>
      </c>
      <c r="AE17" s="19">
        <f>(AA17+AC17)/2</f>
        <v>563</v>
      </c>
      <c r="AF17" s="18">
        <v>100</v>
      </c>
      <c r="AG17" s="27" t="s">
        <v>67</v>
      </c>
      <c r="AH17" s="27" t="s">
        <v>67</v>
      </c>
      <c r="AI17" s="18">
        <v>0</v>
      </c>
      <c r="AJ17" s="24"/>
      <c r="AK17" s="24"/>
    </row>
    <row r="18" spans="1:37" ht="15.75" customHeight="1">
      <c r="A18" s="16">
        <v>13</v>
      </c>
      <c r="B18" s="17" t="s">
        <v>31</v>
      </c>
      <c r="C18" s="20">
        <v>489</v>
      </c>
      <c r="D18" s="20">
        <v>489</v>
      </c>
      <c r="E18" s="18">
        <v>275</v>
      </c>
      <c r="F18" s="18">
        <v>419.9</v>
      </c>
      <c r="G18" s="25">
        <f t="shared" si="0"/>
        <v>382</v>
      </c>
      <c r="H18" s="25">
        <f t="shared" si="0"/>
        <v>454.45</v>
      </c>
      <c r="I18" s="18">
        <v>100</v>
      </c>
      <c r="J18" s="18" t="s">
        <v>67</v>
      </c>
      <c r="K18" s="18" t="s">
        <v>67</v>
      </c>
      <c r="L18" s="18">
        <v>449.9</v>
      </c>
      <c r="M18" s="18">
        <v>449.9</v>
      </c>
      <c r="N18" s="19">
        <v>449.9</v>
      </c>
      <c r="O18" s="19">
        <v>449.9</v>
      </c>
      <c r="P18" s="18">
        <v>50</v>
      </c>
      <c r="Q18" s="20" t="s">
        <v>67</v>
      </c>
      <c r="R18" s="20" t="s">
        <v>67</v>
      </c>
      <c r="S18" s="20" t="s">
        <v>67</v>
      </c>
      <c r="T18" s="20" t="s">
        <v>67</v>
      </c>
      <c r="U18" s="20" t="s">
        <v>67</v>
      </c>
      <c r="V18" s="20" t="s">
        <v>67</v>
      </c>
      <c r="W18" s="19" t="s">
        <v>67</v>
      </c>
      <c r="X18" s="19" t="s">
        <v>67</v>
      </c>
      <c r="Y18" s="18">
        <v>0</v>
      </c>
      <c r="Z18" s="20" t="s">
        <v>67</v>
      </c>
      <c r="AA18" s="20" t="s">
        <v>67</v>
      </c>
      <c r="AB18" s="20" t="s">
        <v>67</v>
      </c>
      <c r="AC18" s="20" t="s">
        <v>67</v>
      </c>
      <c r="AD18" s="19" t="s">
        <v>67</v>
      </c>
      <c r="AE18" s="19" t="s">
        <v>67</v>
      </c>
      <c r="AF18" s="18">
        <v>0</v>
      </c>
      <c r="AG18" s="18" t="s">
        <v>67</v>
      </c>
      <c r="AH18" s="18" t="s">
        <v>67</v>
      </c>
      <c r="AI18" s="18">
        <v>0</v>
      </c>
      <c r="AJ18" s="24"/>
      <c r="AK18" s="24"/>
    </row>
    <row r="19" spans="1:37" ht="15.75">
      <c r="A19" s="16">
        <v>14</v>
      </c>
      <c r="B19" s="17" t="s">
        <v>32</v>
      </c>
      <c r="C19" s="20">
        <v>349</v>
      </c>
      <c r="D19" s="20">
        <v>349</v>
      </c>
      <c r="E19" s="18">
        <v>230</v>
      </c>
      <c r="F19" s="18">
        <v>459.8</v>
      </c>
      <c r="G19" s="25">
        <f t="shared" si="0"/>
        <v>289.5</v>
      </c>
      <c r="H19" s="19">
        <f t="shared" si="0"/>
        <v>404.4</v>
      </c>
      <c r="I19" s="18">
        <v>100</v>
      </c>
      <c r="J19" s="18" t="s">
        <v>67</v>
      </c>
      <c r="K19" s="18" t="s">
        <v>67</v>
      </c>
      <c r="L19" s="18">
        <v>129.9</v>
      </c>
      <c r="M19" s="18">
        <v>319.89999999999998</v>
      </c>
      <c r="N19" s="19">
        <v>179.9</v>
      </c>
      <c r="O19" s="19">
        <v>339.9</v>
      </c>
      <c r="P19" s="18">
        <v>50</v>
      </c>
      <c r="Q19" s="20" t="s">
        <v>67</v>
      </c>
      <c r="R19" s="20" t="s">
        <v>67</v>
      </c>
      <c r="S19" s="20" t="s">
        <v>67</v>
      </c>
      <c r="T19" s="20" t="s">
        <v>67</v>
      </c>
      <c r="U19" s="20" t="s">
        <v>67</v>
      </c>
      <c r="V19" s="20" t="s">
        <v>67</v>
      </c>
      <c r="W19" s="19" t="s">
        <v>67</v>
      </c>
      <c r="X19" s="19" t="s">
        <v>67</v>
      </c>
      <c r="Y19" s="18">
        <v>0</v>
      </c>
      <c r="Z19" s="20" t="s">
        <v>67</v>
      </c>
      <c r="AA19" s="20" t="s">
        <v>67</v>
      </c>
      <c r="AB19" s="20" t="s">
        <v>67</v>
      </c>
      <c r="AC19" s="20" t="s">
        <v>67</v>
      </c>
      <c r="AD19" s="19" t="s">
        <v>67</v>
      </c>
      <c r="AE19" s="19" t="s">
        <v>67</v>
      </c>
      <c r="AF19" s="18">
        <v>0</v>
      </c>
      <c r="AG19" s="27">
        <v>220</v>
      </c>
      <c r="AH19" s="27">
        <v>330</v>
      </c>
      <c r="AI19" s="18">
        <v>100</v>
      </c>
      <c r="AJ19" s="24"/>
      <c r="AK19" s="24"/>
    </row>
    <row r="20" spans="1:37" ht="15.75">
      <c r="A20" s="16">
        <v>15</v>
      </c>
      <c r="B20" s="17" t="s">
        <v>33</v>
      </c>
      <c r="C20" s="20">
        <v>99</v>
      </c>
      <c r="D20" s="20">
        <v>99</v>
      </c>
      <c r="E20" s="18">
        <v>92</v>
      </c>
      <c r="F20" s="18">
        <v>150.69999999999999</v>
      </c>
      <c r="G20" s="25">
        <f t="shared" si="0"/>
        <v>95.5</v>
      </c>
      <c r="H20" s="19">
        <f t="shared" si="0"/>
        <v>124.85</v>
      </c>
      <c r="I20" s="18">
        <v>100</v>
      </c>
      <c r="J20" s="18">
        <v>163</v>
      </c>
      <c r="K20" s="18">
        <v>163</v>
      </c>
      <c r="L20" s="18">
        <v>129.69999999999999</v>
      </c>
      <c r="M20" s="18">
        <v>232.1</v>
      </c>
      <c r="N20" s="19">
        <f t="shared" ref="N20:O27" si="7">(J20+L20)/2</f>
        <v>146.35</v>
      </c>
      <c r="O20" s="19">
        <f t="shared" si="7"/>
        <v>197.55</v>
      </c>
      <c r="P20" s="18">
        <v>100</v>
      </c>
      <c r="Q20" s="20">
        <v>119</v>
      </c>
      <c r="R20" s="20">
        <v>262</v>
      </c>
      <c r="S20" s="20">
        <v>100</v>
      </c>
      <c r="T20" s="20">
        <v>150</v>
      </c>
      <c r="U20" s="20">
        <v>120</v>
      </c>
      <c r="V20" s="20">
        <v>120</v>
      </c>
      <c r="W20" s="25">
        <f t="shared" ref="W20:X29" si="8">(Q20+S20+U20)/3</f>
        <v>113</v>
      </c>
      <c r="X20" s="25">
        <f t="shared" si="8"/>
        <v>177.33333333333334</v>
      </c>
      <c r="Y20" s="18">
        <v>100</v>
      </c>
      <c r="Z20" s="20">
        <v>160</v>
      </c>
      <c r="AA20" s="20">
        <v>190</v>
      </c>
      <c r="AB20" s="20">
        <v>130</v>
      </c>
      <c r="AC20" s="20">
        <v>169</v>
      </c>
      <c r="AD20" s="19">
        <f t="shared" ref="AD20:AE21" si="9">(Z20+AB20)/2</f>
        <v>145</v>
      </c>
      <c r="AE20" s="19">
        <f t="shared" si="9"/>
        <v>179.5</v>
      </c>
      <c r="AF20" s="18">
        <v>100</v>
      </c>
      <c r="AG20" s="18" t="s">
        <v>67</v>
      </c>
      <c r="AH20" s="18" t="s">
        <v>67</v>
      </c>
      <c r="AI20" s="18">
        <v>0</v>
      </c>
      <c r="AJ20" s="24"/>
      <c r="AK20" s="24"/>
    </row>
    <row r="21" spans="1:37" ht="15.75">
      <c r="A21" s="16">
        <v>16</v>
      </c>
      <c r="B21" s="17" t="s">
        <v>34</v>
      </c>
      <c r="C21" s="20">
        <v>169</v>
      </c>
      <c r="D21" s="20">
        <v>369</v>
      </c>
      <c r="E21" s="18">
        <v>78.75</v>
      </c>
      <c r="F21" s="18">
        <v>400</v>
      </c>
      <c r="G21" s="25">
        <f t="shared" si="0"/>
        <v>123.875</v>
      </c>
      <c r="H21" s="19">
        <f t="shared" si="0"/>
        <v>384.5</v>
      </c>
      <c r="I21" s="18">
        <v>100</v>
      </c>
      <c r="J21" s="18">
        <v>71</v>
      </c>
      <c r="K21" s="18">
        <v>270</v>
      </c>
      <c r="L21" s="18">
        <v>61.5</v>
      </c>
      <c r="M21" s="18">
        <v>229</v>
      </c>
      <c r="N21" s="19">
        <f t="shared" si="7"/>
        <v>66.25</v>
      </c>
      <c r="O21" s="19">
        <f t="shared" si="7"/>
        <v>249.5</v>
      </c>
      <c r="P21" s="18">
        <v>100</v>
      </c>
      <c r="Q21" s="20">
        <v>56</v>
      </c>
      <c r="R21" s="20">
        <v>326</v>
      </c>
      <c r="S21" s="20">
        <v>65</v>
      </c>
      <c r="T21" s="20">
        <v>235</v>
      </c>
      <c r="U21" s="20">
        <v>50</v>
      </c>
      <c r="V21" s="20">
        <v>540</v>
      </c>
      <c r="W21" s="25">
        <f>(Q21+S21+U21)/3</f>
        <v>57</v>
      </c>
      <c r="X21" s="25">
        <f t="shared" ref="X21:X29" si="10">(R21+T21+V21)/3</f>
        <v>367</v>
      </c>
      <c r="Y21" s="18">
        <v>100</v>
      </c>
      <c r="Z21" s="20">
        <v>78</v>
      </c>
      <c r="AA21" s="20">
        <v>240</v>
      </c>
      <c r="AB21" s="20">
        <v>53</v>
      </c>
      <c r="AC21" s="20">
        <v>309</v>
      </c>
      <c r="AD21" s="25">
        <f t="shared" si="9"/>
        <v>65.5</v>
      </c>
      <c r="AE21" s="19">
        <f t="shared" si="9"/>
        <v>274.5</v>
      </c>
      <c r="AF21" s="18">
        <v>100</v>
      </c>
      <c r="AG21" s="18" t="s">
        <v>67</v>
      </c>
      <c r="AH21" s="18" t="s">
        <v>67</v>
      </c>
      <c r="AI21" s="18">
        <v>0</v>
      </c>
      <c r="AJ21" s="24"/>
      <c r="AK21" s="24"/>
    </row>
    <row r="22" spans="1:37" ht="15.75">
      <c r="A22" s="16">
        <v>17</v>
      </c>
      <c r="B22" s="17" t="s">
        <v>35</v>
      </c>
      <c r="C22" s="20">
        <v>159</v>
      </c>
      <c r="D22" s="20">
        <v>319</v>
      </c>
      <c r="E22" s="18">
        <v>265.5</v>
      </c>
      <c r="F22" s="18">
        <v>566.33000000000004</v>
      </c>
      <c r="G22" s="19">
        <f t="shared" si="0"/>
        <v>212.25</v>
      </c>
      <c r="H22" s="19">
        <f t="shared" si="0"/>
        <v>442.66500000000002</v>
      </c>
      <c r="I22" s="18">
        <v>100</v>
      </c>
      <c r="J22" s="18">
        <v>418</v>
      </c>
      <c r="K22" s="18">
        <v>418</v>
      </c>
      <c r="L22" s="18">
        <v>158.80000000000001</v>
      </c>
      <c r="M22" s="18">
        <v>400</v>
      </c>
      <c r="N22" s="19">
        <f t="shared" si="7"/>
        <v>288.39999999999998</v>
      </c>
      <c r="O22" s="19">
        <f t="shared" si="7"/>
        <v>409</v>
      </c>
      <c r="P22" s="18">
        <v>100</v>
      </c>
      <c r="Q22" s="20">
        <v>191</v>
      </c>
      <c r="R22" s="20">
        <v>469</v>
      </c>
      <c r="S22" s="20" t="s">
        <v>67</v>
      </c>
      <c r="T22" s="20" t="s">
        <v>67</v>
      </c>
      <c r="U22" s="20">
        <v>150</v>
      </c>
      <c r="V22" s="20">
        <v>400</v>
      </c>
      <c r="W22" s="25">
        <f>(Q22+U22)/2</f>
        <v>170.5</v>
      </c>
      <c r="X22" s="25">
        <f>(R22+V22)/2</f>
        <v>434.5</v>
      </c>
      <c r="Y22" s="18">
        <v>100</v>
      </c>
      <c r="Z22" s="20">
        <v>150</v>
      </c>
      <c r="AA22" s="20">
        <v>390</v>
      </c>
      <c r="AB22" s="20" t="s">
        <v>67</v>
      </c>
      <c r="AC22" s="20" t="s">
        <v>67</v>
      </c>
      <c r="AD22" s="25">
        <f>(Z22)/1</f>
        <v>150</v>
      </c>
      <c r="AE22" s="25">
        <f>(AA22)/1</f>
        <v>390</v>
      </c>
      <c r="AF22" s="18">
        <v>100</v>
      </c>
      <c r="AG22" s="18" t="s">
        <v>67</v>
      </c>
      <c r="AH22" s="18" t="s">
        <v>67</v>
      </c>
      <c r="AI22" s="18">
        <v>0</v>
      </c>
      <c r="AJ22" s="24"/>
      <c r="AK22" s="24"/>
    </row>
    <row r="23" spans="1:37" ht="15.75">
      <c r="A23" s="16">
        <v>18</v>
      </c>
      <c r="B23" s="17" t="s">
        <v>36</v>
      </c>
      <c r="C23" s="20">
        <v>133.15</v>
      </c>
      <c r="D23" s="20">
        <v>830</v>
      </c>
      <c r="E23" s="18">
        <v>128.13</v>
      </c>
      <c r="F23" s="18">
        <v>934.5</v>
      </c>
      <c r="G23" s="25">
        <f t="shared" si="0"/>
        <v>130.63999999999999</v>
      </c>
      <c r="H23" s="25">
        <f t="shared" si="0"/>
        <v>882.25</v>
      </c>
      <c r="I23" s="18">
        <v>100</v>
      </c>
      <c r="J23" s="18">
        <v>150</v>
      </c>
      <c r="K23" s="18">
        <v>150</v>
      </c>
      <c r="L23" s="18">
        <v>435.5</v>
      </c>
      <c r="M23" s="18">
        <v>1723.5</v>
      </c>
      <c r="N23" s="19">
        <f t="shared" si="7"/>
        <v>292.75</v>
      </c>
      <c r="O23" s="19">
        <f t="shared" si="7"/>
        <v>936.75</v>
      </c>
      <c r="P23" s="18">
        <v>100</v>
      </c>
      <c r="Q23" s="20">
        <v>148</v>
      </c>
      <c r="R23" s="20">
        <v>235</v>
      </c>
      <c r="S23" s="20" t="s">
        <v>67</v>
      </c>
      <c r="T23" s="20" t="s">
        <v>67</v>
      </c>
      <c r="U23" s="20">
        <v>120</v>
      </c>
      <c r="V23" s="20">
        <v>180</v>
      </c>
      <c r="W23" s="25">
        <f>(Q23+U23)/2</f>
        <v>134</v>
      </c>
      <c r="X23" s="25">
        <f>(R23+V23)/2</f>
        <v>207.5</v>
      </c>
      <c r="Y23" s="18">
        <v>100</v>
      </c>
      <c r="Z23" s="20">
        <v>140</v>
      </c>
      <c r="AA23" s="20">
        <v>156</v>
      </c>
      <c r="AB23" s="20">
        <v>130</v>
      </c>
      <c r="AC23" s="20">
        <v>232</v>
      </c>
      <c r="AD23" s="19">
        <f>(Z23+AB23)/2</f>
        <v>135</v>
      </c>
      <c r="AE23" s="19">
        <f>(AA23+AC23)/2</f>
        <v>194</v>
      </c>
      <c r="AF23" s="18">
        <v>100</v>
      </c>
      <c r="AG23" s="18" t="s">
        <v>67</v>
      </c>
      <c r="AH23" s="18" t="s">
        <v>67</v>
      </c>
      <c r="AI23" s="18">
        <v>0</v>
      </c>
      <c r="AJ23" s="24"/>
      <c r="AK23" s="24"/>
    </row>
    <row r="24" spans="1:37" ht="15.75">
      <c r="A24" s="16">
        <v>19</v>
      </c>
      <c r="B24" s="17" t="s">
        <v>37</v>
      </c>
      <c r="C24" s="20">
        <v>17.95</v>
      </c>
      <c r="D24" s="20">
        <v>160</v>
      </c>
      <c r="E24" s="18">
        <v>17.899999999999999</v>
      </c>
      <c r="F24" s="18">
        <v>229.9</v>
      </c>
      <c r="G24" s="19">
        <f t="shared" si="0"/>
        <v>17.924999999999997</v>
      </c>
      <c r="H24" s="25">
        <f t="shared" si="0"/>
        <v>194.95</v>
      </c>
      <c r="I24" s="18">
        <v>100</v>
      </c>
      <c r="J24" s="18">
        <v>24</v>
      </c>
      <c r="K24" s="18">
        <v>127</v>
      </c>
      <c r="L24" s="18">
        <v>57.2</v>
      </c>
      <c r="M24" s="18">
        <v>137</v>
      </c>
      <c r="N24" s="19">
        <f t="shared" si="7"/>
        <v>40.6</v>
      </c>
      <c r="O24" s="19">
        <f t="shared" si="7"/>
        <v>132</v>
      </c>
      <c r="P24" s="18">
        <v>100</v>
      </c>
      <c r="Q24" s="20">
        <v>27</v>
      </c>
      <c r="R24" s="20">
        <v>127</v>
      </c>
      <c r="S24" s="20">
        <v>22</v>
      </c>
      <c r="T24" s="20">
        <v>60</v>
      </c>
      <c r="U24" s="20">
        <v>20</v>
      </c>
      <c r="V24" s="20">
        <v>113</v>
      </c>
      <c r="W24" s="25">
        <f t="shared" si="8"/>
        <v>23</v>
      </c>
      <c r="X24" s="25">
        <f t="shared" si="10"/>
        <v>100</v>
      </c>
      <c r="Y24" s="18">
        <v>100</v>
      </c>
      <c r="Z24" s="20">
        <v>43</v>
      </c>
      <c r="AA24" s="20">
        <v>115</v>
      </c>
      <c r="AB24" s="20">
        <v>31</v>
      </c>
      <c r="AC24" s="20">
        <v>73</v>
      </c>
      <c r="AD24" s="19">
        <f t="shared" ref="AD24:AE26" si="11">(Z24+AB24)/2</f>
        <v>37</v>
      </c>
      <c r="AE24" s="19">
        <f t="shared" si="11"/>
        <v>94</v>
      </c>
      <c r="AF24" s="18">
        <v>100</v>
      </c>
      <c r="AG24" s="27">
        <v>40</v>
      </c>
      <c r="AH24" s="27">
        <v>50</v>
      </c>
      <c r="AI24" s="18">
        <v>100</v>
      </c>
      <c r="AJ24" s="24"/>
      <c r="AK24" s="24"/>
    </row>
    <row r="25" spans="1:37" ht="18.75" customHeight="1">
      <c r="A25" s="16">
        <v>20</v>
      </c>
      <c r="B25" s="17" t="s">
        <v>38</v>
      </c>
      <c r="C25" s="20">
        <v>43.5</v>
      </c>
      <c r="D25" s="20">
        <v>81.67</v>
      </c>
      <c r="E25" s="18">
        <v>40.61</v>
      </c>
      <c r="F25" s="18">
        <v>85.43</v>
      </c>
      <c r="G25" s="25">
        <f t="shared" si="0"/>
        <v>42.055</v>
      </c>
      <c r="H25" s="25">
        <f t="shared" si="0"/>
        <v>83.550000000000011</v>
      </c>
      <c r="I25" s="18">
        <v>100</v>
      </c>
      <c r="J25" s="18">
        <v>66.67</v>
      </c>
      <c r="K25" s="18">
        <v>72.459999999999994</v>
      </c>
      <c r="L25" s="18">
        <v>50.86</v>
      </c>
      <c r="M25" s="18">
        <v>79.39</v>
      </c>
      <c r="N25" s="19">
        <f t="shared" si="7"/>
        <v>58.765000000000001</v>
      </c>
      <c r="O25" s="19">
        <f t="shared" si="7"/>
        <v>75.924999999999997</v>
      </c>
      <c r="P25" s="18">
        <v>100</v>
      </c>
      <c r="Q25" s="20">
        <v>57.14</v>
      </c>
      <c r="R25" s="20">
        <v>57.14</v>
      </c>
      <c r="S25" s="20">
        <v>57.14</v>
      </c>
      <c r="T25" s="20">
        <v>57.14</v>
      </c>
      <c r="U25" s="20">
        <v>69.7</v>
      </c>
      <c r="V25" s="20">
        <v>69.7</v>
      </c>
      <c r="W25" s="19">
        <f t="shared" si="8"/>
        <v>61.326666666666675</v>
      </c>
      <c r="X25" s="19">
        <f t="shared" si="10"/>
        <v>61.326666666666675</v>
      </c>
      <c r="Y25" s="18">
        <v>100</v>
      </c>
      <c r="Z25" s="20">
        <v>63.77</v>
      </c>
      <c r="AA25" s="20">
        <v>66.67</v>
      </c>
      <c r="AB25" s="20">
        <v>61.11</v>
      </c>
      <c r="AC25" s="20">
        <v>66.67</v>
      </c>
      <c r="AD25" s="19">
        <f t="shared" si="11"/>
        <v>62.44</v>
      </c>
      <c r="AE25" s="19">
        <f t="shared" si="11"/>
        <v>66.67</v>
      </c>
      <c r="AF25" s="18">
        <v>100</v>
      </c>
      <c r="AG25" s="18" t="s">
        <v>67</v>
      </c>
      <c r="AH25" s="18" t="s">
        <v>67</v>
      </c>
      <c r="AI25" s="18">
        <v>0</v>
      </c>
      <c r="AJ25" s="24"/>
      <c r="AK25" s="24"/>
    </row>
    <row r="26" spans="1:37" ht="15.75" customHeight="1">
      <c r="A26" s="16">
        <v>21</v>
      </c>
      <c r="B26" s="17" t="s">
        <v>39</v>
      </c>
      <c r="C26" s="20">
        <v>23.62</v>
      </c>
      <c r="D26" s="20">
        <v>38.64</v>
      </c>
      <c r="E26" s="18">
        <v>22.46</v>
      </c>
      <c r="F26" s="18">
        <v>43.69</v>
      </c>
      <c r="G26" s="19">
        <f t="shared" si="0"/>
        <v>23.04</v>
      </c>
      <c r="H26" s="25">
        <f t="shared" si="0"/>
        <v>41.164999999999999</v>
      </c>
      <c r="I26" s="18">
        <v>100</v>
      </c>
      <c r="J26" s="18">
        <v>38.020000000000003</v>
      </c>
      <c r="K26" s="18">
        <v>41.32</v>
      </c>
      <c r="L26" s="18">
        <v>29.67</v>
      </c>
      <c r="M26" s="18">
        <v>42.46</v>
      </c>
      <c r="N26" s="19">
        <f t="shared" si="7"/>
        <v>33.844999999999999</v>
      </c>
      <c r="O26" s="19">
        <f t="shared" si="7"/>
        <v>41.89</v>
      </c>
      <c r="P26" s="18">
        <v>100</v>
      </c>
      <c r="Q26" s="21">
        <v>35</v>
      </c>
      <c r="R26" s="20">
        <v>42</v>
      </c>
      <c r="S26" s="20">
        <v>36.67</v>
      </c>
      <c r="T26" s="20">
        <v>36.67</v>
      </c>
      <c r="U26" s="20">
        <v>38.33</v>
      </c>
      <c r="V26" s="20">
        <v>38.33</v>
      </c>
      <c r="W26" s="19">
        <f t="shared" si="8"/>
        <v>36.666666666666664</v>
      </c>
      <c r="X26" s="19">
        <f t="shared" si="10"/>
        <v>39</v>
      </c>
      <c r="Y26" s="18">
        <v>100</v>
      </c>
      <c r="Z26" s="20">
        <v>33.82</v>
      </c>
      <c r="AA26" s="20">
        <v>36.92</v>
      </c>
      <c r="AB26" s="20">
        <v>35.770000000000003</v>
      </c>
      <c r="AC26" s="20">
        <v>39.020000000000003</v>
      </c>
      <c r="AD26" s="19">
        <f t="shared" si="11"/>
        <v>34.795000000000002</v>
      </c>
      <c r="AE26" s="19">
        <f t="shared" si="11"/>
        <v>37.97</v>
      </c>
      <c r="AF26" s="18">
        <v>100</v>
      </c>
      <c r="AG26" s="18" t="s">
        <v>67</v>
      </c>
      <c r="AH26" s="18" t="s">
        <v>67</v>
      </c>
      <c r="AI26" s="18">
        <v>0</v>
      </c>
      <c r="AJ26" s="24"/>
      <c r="AK26" s="24"/>
    </row>
    <row r="27" spans="1:37" ht="16.5" customHeight="1">
      <c r="A27" s="16">
        <v>22</v>
      </c>
      <c r="B27" s="17" t="s">
        <v>40</v>
      </c>
      <c r="C27" s="20">
        <v>49.95</v>
      </c>
      <c r="D27" s="20">
        <v>59.55</v>
      </c>
      <c r="E27" s="18">
        <v>31.11</v>
      </c>
      <c r="F27" s="18">
        <v>63.05</v>
      </c>
      <c r="G27" s="25">
        <f t="shared" si="0"/>
        <v>40.53</v>
      </c>
      <c r="H27" s="25">
        <f t="shared" si="0"/>
        <v>61.3</v>
      </c>
      <c r="I27" s="18">
        <v>100</v>
      </c>
      <c r="J27" s="18">
        <v>51</v>
      </c>
      <c r="K27" s="18">
        <v>64</v>
      </c>
      <c r="L27" s="18">
        <v>34.11</v>
      </c>
      <c r="M27" s="18">
        <v>71.89</v>
      </c>
      <c r="N27" s="19">
        <f t="shared" si="7"/>
        <v>42.555</v>
      </c>
      <c r="O27" s="19">
        <f t="shared" si="7"/>
        <v>67.944999999999993</v>
      </c>
      <c r="P27" s="18">
        <v>100</v>
      </c>
      <c r="Q27" s="20">
        <v>41.11</v>
      </c>
      <c r="R27" s="20">
        <v>61</v>
      </c>
      <c r="S27" s="20">
        <v>40</v>
      </c>
      <c r="T27" s="20">
        <v>45</v>
      </c>
      <c r="U27" s="20">
        <v>35</v>
      </c>
      <c r="V27" s="20">
        <v>60</v>
      </c>
      <c r="W27" s="25">
        <f t="shared" si="8"/>
        <v>38.703333333333333</v>
      </c>
      <c r="X27" s="19">
        <f t="shared" si="10"/>
        <v>55.333333333333336</v>
      </c>
      <c r="Y27" s="18">
        <v>100</v>
      </c>
      <c r="Z27" s="20">
        <v>54</v>
      </c>
      <c r="AA27" s="20">
        <v>59</v>
      </c>
      <c r="AB27" s="20">
        <v>44</v>
      </c>
      <c r="AC27" s="20">
        <v>56</v>
      </c>
      <c r="AD27" s="19">
        <f t="shared" ref="AD27:AE29" si="12">(Z27+AB27)/2</f>
        <v>49</v>
      </c>
      <c r="AE27" s="19">
        <f t="shared" si="12"/>
        <v>57.5</v>
      </c>
      <c r="AF27" s="18">
        <v>100</v>
      </c>
      <c r="AG27" s="27">
        <v>45</v>
      </c>
      <c r="AH27" s="27">
        <v>49</v>
      </c>
      <c r="AI27" s="18">
        <v>100</v>
      </c>
      <c r="AJ27" s="24"/>
      <c r="AK27" s="24"/>
    </row>
    <row r="28" spans="1:37" ht="15.75" customHeight="1">
      <c r="A28" s="16">
        <v>23</v>
      </c>
      <c r="B28" s="17" t="s">
        <v>41</v>
      </c>
      <c r="C28" s="20">
        <v>258</v>
      </c>
      <c r="D28" s="20">
        <v>333.86</v>
      </c>
      <c r="E28" s="18">
        <v>184.5</v>
      </c>
      <c r="F28" s="18">
        <v>269.23</v>
      </c>
      <c r="G28" s="25">
        <f t="shared" si="0"/>
        <v>221.25</v>
      </c>
      <c r="H28" s="25">
        <f t="shared" si="0"/>
        <v>301.54500000000002</v>
      </c>
      <c r="I28" s="18">
        <v>100</v>
      </c>
      <c r="J28" s="18" t="s">
        <v>67</v>
      </c>
      <c r="K28" s="18" t="s">
        <v>67</v>
      </c>
      <c r="L28" s="18">
        <v>219</v>
      </c>
      <c r="M28" s="18">
        <v>390</v>
      </c>
      <c r="N28" s="19">
        <v>219</v>
      </c>
      <c r="O28" s="19">
        <v>390</v>
      </c>
      <c r="P28" s="18">
        <v>50</v>
      </c>
      <c r="Q28" s="20">
        <v>115</v>
      </c>
      <c r="R28" s="20">
        <v>115</v>
      </c>
      <c r="S28" s="20">
        <v>105</v>
      </c>
      <c r="T28" s="20">
        <v>105</v>
      </c>
      <c r="U28" s="20">
        <v>100</v>
      </c>
      <c r="V28" s="20">
        <v>300</v>
      </c>
      <c r="W28" s="19">
        <f>(Q28+S28+U28)/3</f>
        <v>106.66666666666667</v>
      </c>
      <c r="X28" s="25">
        <f>(R28+T28+V28)/3</f>
        <v>173.33333333333334</v>
      </c>
      <c r="Y28" s="18">
        <v>100</v>
      </c>
      <c r="Z28" s="20">
        <v>130</v>
      </c>
      <c r="AA28" s="20">
        <v>150</v>
      </c>
      <c r="AB28" s="20">
        <v>113</v>
      </c>
      <c r="AC28" s="20">
        <v>113</v>
      </c>
      <c r="AD28" s="25">
        <f>(Z28+AB28)/2</f>
        <v>121.5</v>
      </c>
      <c r="AE28" s="25">
        <f>(AA28+AC28)/2</f>
        <v>131.5</v>
      </c>
      <c r="AF28" s="18">
        <v>100</v>
      </c>
      <c r="AG28" s="27">
        <v>130</v>
      </c>
      <c r="AH28" s="27">
        <v>135</v>
      </c>
      <c r="AI28" s="18">
        <v>100</v>
      </c>
      <c r="AJ28" s="24"/>
      <c r="AK28" s="24"/>
    </row>
    <row r="29" spans="1:37" ht="15.75">
      <c r="A29" s="16">
        <v>24</v>
      </c>
      <c r="B29" s="17" t="s">
        <v>42</v>
      </c>
      <c r="C29" s="20">
        <v>188.61</v>
      </c>
      <c r="D29" s="20">
        <v>502.5</v>
      </c>
      <c r="E29" s="18">
        <v>349.44</v>
      </c>
      <c r="F29" s="18">
        <v>562.66999999999996</v>
      </c>
      <c r="G29" s="25">
        <f t="shared" si="0"/>
        <v>269.02499999999998</v>
      </c>
      <c r="H29" s="25">
        <f t="shared" si="0"/>
        <v>532.58500000000004</v>
      </c>
      <c r="I29" s="18">
        <v>100</v>
      </c>
      <c r="J29" s="18">
        <v>260</v>
      </c>
      <c r="K29" s="18">
        <v>450</v>
      </c>
      <c r="L29" s="18">
        <v>285.56</v>
      </c>
      <c r="M29" s="18">
        <v>493.33</v>
      </c>
      <c r="N29" s="19">
        <f t="shared" ref="N29:O31" si="13">(J29+L29)/2</f>
        <v>272.77999999999997</v>
      </c>
      <c r="O29" s="19">
        <f t="shared" si="13"/>
        <v>471.66499999999996</v>
      </c>
      <c r="P29" s="18">
        <v>100</v>
      </c>
      <c r="Q29" s="20">
        <v>411.11</v>
      </c>
      <c r="R29" s="20">
        <v>594.44000000000005</v>
      </c>
      <c r="S29" s="20">
        <v>266.67</v>
      </c>
      <c r="T29" s="20">
        <v>305.56</v>
      </c>
      <c r="U29" s="20">
        <v>150</v>
      </c>
      <c r="V29" s="20">
        <v>375</v>
      </c>
      <c r="W29" s="25">
        <f t="shared" si="8"/>
        <v>275.92666666666668</v>
      </c>
      <c r="X29" s="19">
        <f t="shared" si="10"/>
        <v>425</v>
      </c>
      <c r="Y29" s="18">
        <v>100</v>
      </c>
      <c r="Z29" s="20">
        <v>210</v>
      </c>
      <c r="AA29" s="20">
        <v>360</v>
      </c>
      <c r="AB29" s="20">
        <v>335</v>
      </c>
      <c r="AC29" s="20">
        <v>475</v>
      </c>
      <c r="AD29" s="19">
        <f t="shared" si="12"/>
        <v>272.5</v>
      </c>
      <c r="AE29" s="19">
        <f t="shared" si="12"/>
        <v>417.5</v>
      </c>
      <c r="AF29" s="18">
        <v>100</v>
      </c>
      <c r="AG29" s="18">
        <v>260</v>
      </c>
      <c r="AH29" s="27">
        <v>295</v>
      </c>
      <c r="AI29" s="18">
        <v>100</v>
      </c>
      <c r="AJ29" s="24"/>
      <c r="AK29" s="24"/>
    </row>
    <row r="30" spans="1:37" ht="15.75" customHeight="1">
      <c r="A30" s="16">
        <v>25</v>
      </c>
      <c r="B30" s="17" t="s">
        <v>43</v>
      </c>
      <c r="C30" s="20">
        <v>41.95</v>
      </c>
      <c r="D30" s="20">
        <v>62.35</v>
      </c>
      <c r="E30" s="18">
        <v>41.9</v>
      </c>
      <c r="F30" s="18">
        <v>60.22</v>
      </c>
      <c r="G30" s="19">
        <f t="shared" si="0"/>
        <v>41.924999999999997</v>
      </c>
      <c r="H30" s="25">
        <f t="shared" si="0"/>
        <v>61.284999999999997</v>
      </c>
      <c r="I30" s="18">
        <v>100</v>
      </c>
      <c r="J30" s="18">
        <v>40</v>
      </c>
      <c r="K30" s="18">
        <v>72</v>
      </c>
      <c r="L30" s="18">
        <v>57.22</v>
      </c>
      <c r="M30" s="18">
        <v>65.05</v>
      </c>
      <c r="N30" s="19">
        <f t="shared" si="13"/>
        <v>48.61</v>
      </c>
      <c r="O30" s="19">
        <f t="shared" si="13"/>
        <v>68.525000000000006</v>
      </c>
      <c r="P30" s="18">
        <v>100</v>
      </c>
      <c r="Q30" s="20">
        <v>84.44</v>
      </c>
      <c r="R30" s="20">
        <v>84.44</v>
      </c>
      <c r="S30" s="20">
        <v>82.22</v>
      </c>
      <c r="T30" s="20">
        <v>82.22</v>
      </c>
      <c r="U30" s="20">
        <v>38.89</v>
      </c>
      <c r="V30" s="20">
        <v>66.67</v>
      </c>
      <c r="W30" s="25">
        <f>(U30+S30+Q30)/3</f>
        <v>68.516666666666666</v>
      </c>
      <c r="X30" s="25">
        <f>(V30+T30+R30)/3</f>
        <v>77.776666666666657</v>
      </c>
      <c r="Y30" s="18">
        <v>66.67</v>
      </c>
      <c r="Z30" s="20">
        <v>60</v>
      </c>
      <c r="AA30" s="20">
        <v>71</v>
      </c>
      <c r="AB30" s="20">
        <v>65</v>
      </c>
      <c r="AC30" s="20">
        <v>65</v>
      </c>
      <c r="AD30" s="25">
        <f>(Z30+AB30)/2</f>
        <v>62.5</v>
      </c>
      <c r="AE30" s="25">
        <f>(AA30+AC30)/2</f>
        <v>68</v>
      </c>
      <c r="AF30" s="18">
        <v>100</v>
      </c>
      <c r="AG30" s="27">
        <v>43</v>
      </c>
      <c r="AH30" s="27">
        <v>49</v>
      </c>
      <c r="AI30" s="18">
        <v>100</v>
      </c>
      <c r="AJ30" s="24"/>
      <c r="AK30" s="24"/>
    </row>
    <row r="31" spans="1:37" ht="15.75">
      <c r="A31" s="16">
        <v>26</v>
      </c>
      <c r="B31" s="17" t="s">
        <v>44</v>
      </c>
      <c r="C31" s="20">
        <v>105.28</v>
      </c>
      <c r="D31" s="20">
        <v>180.63</v>
      </c>
      <c r="E31" s="18">
        <v>104</v>
      </c>
      <c r="F31" s="18">
        <v>166.11</v>
      </c>
      <c r="G31" s="25">
        <f t="shared" si="0"/>
        <v>104.64</v>
      </c>
      <c r="H31" s="25">
        <f t="shared" si="0"/>
        <v>173.37</v>
      </c>
      <c r="I31" s="18">
        <v>100</v>
      </c>
      <c r="J31" s="18">
        <v>105</v>
      </c>
      <c r="K31" s="18">
        <v>105</v>
      </c>
      <c r="L31" s="18">
        <v>191.5</v>
      </c>
      <c r="M31" s="18">
        <v>235.56</v>
      </c>
      <c r="N31" s="19">
        <f t="shared" si="13"/>
        <v>148.25</v>
      </c>
      <c r="O31" s="19">
        <f t="shared" si="13"/>
        <v>170.28</v>
      </c>
      <c r="P31" s="18">
        <v>100</v>
      </c>
      <c r="Q31" s="20">
        <v>213.89</v>
      </c>
      <c r="R31" s="20">
        <v>213.89</v>
      </c>
      <c r="S31" s="20">
        <v>205.26</v>
      </c>
      <c r="T31" s="20">
        <v>222.22</v>
      </c>
      <c r="U31" s="20">
        <v>150</v>
      </c>
      <c r="V31" s="20">
        <v>325</v>
      </c>
      <c r="W31" s="25">
        <f>(Q31+U31+S31)/3</f>
        <v>189.71666666666667</v>
      </c>
      <c r="X31" s="25">
        <f>(R31+V31+T31)/3</f>
        <v>253.70333333333335</v>
      </c>
      <c r="Y31" s="18">
        <v>66.67</v>
      </c>
      <c r="Z31" s="20">
        <v>112.5</v>
      </c>
      <c r="AA31" s="20">
        <v>187.5</v>
      </c>
      <c r="AB31" s="20">
        <v>100</v>
      </c>
      <c r="AC31" s="20">
        <v>100</v>
      </c>
      <c r="AD31" s="19">
        <f t="shared" ref="AD31:AE40" si="14">(Z31+AB31)/2</f>
        <v>106.25</v>
      </c>
      <c r="AE31" s="19">
        <f t="shared" si="14"/>
        <v>143.75</v>
      </c>
      <c r="AF31" s="18">
        <v>100</v>
      </c>
      <c r="AG31" s="27">
        <v>110</v>
      </c>
      <c r="AH31" s="27">
        <v>125</v>
      </c>
      <c r="AI31" s="18">
        <v>100</v>
      </c>
      <c r="AJ31" s="24"/>
      <c r="AK31" s="24"/>
    </row>
    <row r="32" spans="1:37" ht="15.75" customHeight="1">
      <c r="A32" s="16">
        <v>27</v>
      </c>
      <c r="B32" s="17" t="s">
        <v>45</v>
      </c>
      <c r="C32" s="20">
        <v>314</v>
      </c>
      <c r="D32" s="20">
        <v>634</v>
      </c>
      <c r="E32" s="18">
        <v>249.7</v>
      </c>
      <c r="F32" s="18">
        <v>629</v>
      </c>
      <c r="G32" s="25">
        <f t="shared" si="0"/>
        <v>281.85000000000002</v>
      </c>
      <c r="H32" s="25">
        <f t="shared" si="0"/>
        <v>631.5</v>
      </c>
      <c r="I32" s="18">
        <v>100</v>
      </c>
      <c r="J32" s="18">
        <v>358</v>
      </c>
      <c r="K32" s="18">
        <v>358</v>
      </c>
      <c r="L32" s="18">
        <v>292.5</v>
      </c>
      <c r="M32" s="18">
        <v>637</v>
      </c>
      <c r="N32" s="19">
        <f t="shared" ref="N32:O35" si="15">(J32+L32)/2</f>
        <v>325.25</v>
      </c>
      <c r="O32" s="19">
        <f t="shared" si="15"/>
        <v>497.5</v>
      </c>
      <c r="P32" s="18">
        <v>100</v>
      </c>
      <c r="Q32" s="20">
        <v>275</v>
      </c>
      <c r="R32" s="20">
        <v>430</v>
      </c>
      <c r="S32" s="20">
        <v>280</v>
      </c>
      <c r="T32" s="20">
        <v>280</v>
      </c>
      <c r="U32" s="20">
        <v>250</v>
      </c>
      <c r="V32" s="20">
        <v>300</v>
      </c>
      <c r="W32" s="25">
        <f t="shared" ref="W32:X34" si="16">(Q32+S32+U32)/3</f>
        <v>268.33333333333331</v>
      </c>
      <c r="X32" s="25">
        <f t="shared" si="16"/>
        <v>336.66666666666669</v>
      </c>
      <c r="Y32" s="18">
        <v>100</v>
      </c>
      <c r="Z32" s="20">
        <v>350</v>
      </c>
      <c r="AA32" s="20">
        <v>430</v>
      </c>
      <c r="AB32" s="20">
        <v>271</v>
      </c>
      <c r="AC32" s="20">
        <v>271</v>
      </c>
      <c r="AD32" s="19">
        <f>(Z32+AB32)/2</f>
        <v>310.5</v>
      </c>
      <c r="AE32" s="19">
        <f>(AA32+AC32)/2</f>
        <v>350.5</v>
      </c>
      <c r="AF32" s="18">
        <v>100</v>
      </c>
      <c r="AG32" s="27">
        <v>130</v>
      </c>
      <c r="AH32" s="27">
        <v>395</v>
      </c>
      <c r="AI32" s="18">
        <v>100</v>
      </c>
      <c r="AJ32" s="24"/>
      <c r="AK32" s="24"/>
    </row>
    <row r="33" spans="1:37" ht="15.75">
      <c r="A33" s="16">
        <v>28</v>
      </c>
      <c r="B33" s="17" t="s">
        <v>46</v>
      </c>
      <c r="C33" s="20">
        <v>39.950000000000003</v>
      </c>
      <c r="D33" s="20">
        <v>39.950000000000003</v>
      </c>
      <c r="E33" s="18">
        <v>30.1</v>
      </c>
      <c r="F33" s="18">
        <v>30.1</v>
      </c>
      <c r="G33" s="25">
        <f t="shared" si="0"/>
        <v>35.025000000000006</v>
      </c>
      <c r="H33" s="25">
        <f t="shared" si="0"/>
        <v>35.025000000000006</v>
      </c>
      <c r="I33" s="18">
        <v>100</v>
      </c>
      <c r="J33" s="18">
        <v>25</v>
      </c>
      <c r="K33" s="18">
        <v>25</v>
      </c>
      <c r="L33" s="20">
        <v>54</v>
      </c>
      <c r="M33" s="20">
        <v>54</v>
      </c>
      <c r="N33" s="25">
        <f t="shared" si="15"/>
        <v>39.5</v>
      </c>
      <c r="O33" s="19">
        <f t="shared" si="15"/>
        <v>39.5</v>
      </c>
      <c r="P33" s="18">
        <v>100</v>
      </c>
      <c r="Q33" s="20">
        <v>39</v>
      </c>
      <c r="R33" s="20">
        <v>39</v>
      </c>
      <c r="S33" s="20">
        <v>45</v>
      </c>
      <c r="T33" s="20">
        <v>45</v>
      </c>
      <c r="U33" s="20">
        <v>40</v>
      </c>
      <c r="V33" s="20">
        <v>40</v>
      </c>
      <c r="W33" s="25">
        <f t="shared" si="16"/>
        <v>41.333333333333336</v>
      </c>
      <c r="X33" s="25">
        <f t="shared" si="16"/>
        <v>41.333333333333336</v>
      </c>
      <c r="Y33" s="18">
        <v>100</v>
      </c>
      <c r="Z33" s="20">
        <v>30</v>
      </c>
      <c r="AA33" s="20">
        <v>30</v>
      </c>
      <c r="AB33" s="20">
        <v>28</v>
      </c>
      <c r="AC33" s="20">
        <v>28</v>
      </c>
      <c r="AD33" s="19">
        <f t="shared" si="14"/>
        <v>29</v>
      </c>
      <c r="AE33" s="19">
        <f t="shared" si="14"/>
        <v>29</v>
      </c>
      <c r="AF33" s="18">
        <v>100</v>
      </c>
      <c r="AG33" s="27">
        <v>30</v>
      </c>
      <c r="AH33" s="18">
        <v>50</v>
      </c>
      <c r="AI33" s="18">
        <v>100</v>
      </c>
      <c r="AJ33" s="24"/>
      <c r="AK33" s="24"/>
    </row>
    <row r="34" spans="1:37" ht="15.75">
      <c r="A34" s="16">
        <v>29</v>
      </c>
      <c r="B34" s="17" t="s">
        <v>47</v>
      </c>
      <c r="C34" s="20">
        <v>36.950000000000003</v>
      </c>
      <c r="D34" s="20">
        <v>36.950000000000003</v>
      </c>
      <c r="E34" s="18">
        <v>34.4</v>
      </c>
      <c r="F34" s="18">
        <v>34.4</v>
      </c>
      <c r="G34" s="25">
        <f t="shared" si="0"/>
        <v>35.674999999999997</v>
      </c>
      <c r="H34" s="25">
        <f t="shared" si="0"/>
        <v>35.674999999999997</v>
      </c>
      <c r="I34" s="18">
        <v>100</v>
      </c>
      <c r="J34" s="18">
        <v>38</v>
      </c>
      <c r="K34" s="18">
        <v>38</v>
      </c>
      <c r="L34" s="20">
        <v>53</v>
      </c>
      <c r="M34" s="20">
        <v>53</v>
      </c>
      <c r="N34" s="19">
        <f t="shared" si="15"/>
        <v>45.5</v>
      </c>
      <c r="O34" s="19">
        <f t="shared" si="15"/>
        <v>45.5</v>
      </c>
      <c r="P34" s="18">
        <v>100</v>
      </c>
      <c r="Q34" s="20">
        <v>49</v>
      </c>
      <c r="R34" s="20">
        <v>49</v>
      </c>
      <c r="S34" s="20">
        <v>48</v>
      </c>
      <c r="T34" s="20">
        <v>48</v>
      </c>
      <c r="U34" s="20">
        <v>45</v>
      </c>
      <c r="V34" s="20">
        <v>45</v>
      </c>
      <c r="W34" s="25">
        <f t="shared" si="16"/>
        <v>47.333333333333336</v>
      </c>
      <c r="X34" s="25">
        <f t="shared" si="16"/>
        <v>47.333333333333336</v>
      </c>
      <c r="Y34" s="18">
        <v>100</v>
      </c>
      <c r="Z34" s="20">
        <v>45</v>
      </c>
      <c r="AA34" s="20">
        <v>45</v>
      </c>
      <c r="AB34" s="20">
        <v>45</v>
      </c>
      <c r="AC34" s="20">
        <v>45</v>
      </c>
      <c r="AD34" s="19">
        <f t="shared" si="14"/>
        <v>45</v>
      </c>
      <c r="AE34" s="19">
        <f t="shared" si="14"/>
        <v>45</v>
      </c>
      <c r="AF34" s="18">
        <v>100</v>
      </c>
      <c r="AG34" s="27">
        <v>55</v>
      </c>
      <c r="AH34" s="27">
        <v>55</v>
      </c>
      <c r="AI34" s="18">
        <v>100</v>
      </c>
      <c r="AJ34" s="24"/>
      <c r="AK34" s="24"/>
    </row>
    <row r="35" spans="1:37" ht="15.75">
      <c r="A35" s="16">
        <v>30</v>
      </c>
      <c r="B35" s="17" t="s">
        <v>48</v>
      </c>
      <c r="C35" s="20">
        <v>48.55</v>
      </c>
      <c r="D35" s="20">
        <v>48.55</v>
      </c>
      <c r="E35" s="18">
        <v>57.4</v>
      </c>
      <c r="F35" s="18">
        <v>79</v>
      </c>
      <c r="G35" s="25">
        <f t="shared" si="0"/>
        <v>52.974999999999994</v>
      </c>
      <c r="H35" s="25">
        <f t="shared" si="0"/>
        <v>63.774999999999999</v>
      </c>
      <c r="I35" s="18">
        <v>100</v>
      </c>
      <c r="J35" s="18">
        <v>54</v>
      </c>
      <c r="K35" s="18">
        <v>54</v>
      </c>
      <c r="L35" s="20">
        <v>59.9</v>
      </c>
      <c r="M35" s="20">
        <v>59.9</v>
      </c>
      <c r="N35" s="25">
        <f t="shared" si="15"/>
        <v>56.95</v>
      </c>
      <c r="O35" s="25">
        <f t="shared" si="15"/>
        <v>56.95</v>
      </c>
      <c r="P35" s="18">
        <v>100</v>
      </c>
      <c r="Q35" s="20">
        <v>49</v>
      </c>
      <c r="R35" s="20">
        <v>49</v>
      </c>
      <c r="S35" s="20">
        <v>43</v>
      </c>
      <c r="T35" s="20">
        <v>43</v>
      </c>
      <c r="U35" s="20">
        <v>45</v>
      </c>
      <c r="V35" s="20">
        <v>45</v>
      </c>
      <c r="W35" s="25">
        <f>(Q35+U35+S35)/3</f>
        <v>45.666666666666664</v>
      </c>
      <c r="X35" s="25">
        <f>(R35+V35+T35)/3</f>
        <v>45.666666666666664</v>
      </c>
      <c r="Y35" s="18">
        <v>100</v>
      </c>
      <c r="Z35" s="20">
        <v>60</v>
      </c>
      <c r="AA35" s="20">
        <v>60</v>
      </c>
      <c r="AB35" s="20">
        <v>45</v>
      </c>
      <c r="AC35" s="20">
        <v>45</v>
      </c>
      <c r="AD35" s="19">
        <f t="shared" si="14"/>
        <v>52.5</v>
      </c>
      <c r="AE35" s="19">
        <f t="shared" si="14"/>
        <v>52.5</v>
      </c>
      <c r="AF35" s="18">
        <v>100</v>
      </c>
      <c r="AG35" s="27">
        <v>50</v>
      </c>
      <c r="AH35" s="18">
        <v>50</v>
      </c>
      <c r="AI35" s="18">
        <v>100</v>
      </c>
      <c r="AJ35" s="24"/>
      <c r="AK35" s="24"/>
    </row>
    <row r="36" spans="1:37" ht="15.75">
      <c r="A36" s="16">
        <v>31</v>
      </c>
      <c r="B36" s="17" t="s">
        <v>49</v>
      </c>
      <c r="C36" s="20">
        <v>54.95</v>
      </c>
      <c r="D36" s="20">
        <v>54.95</v>
      </c>
      <c r="E36" s="18">
        <v>53.1</v>
      </c>
      <c r="F36" s="18">
        <v>59</v>
      </c>
      <c r="G36" s="25">
        <f t="shared" si="0"/>
        <v>54.025000000000006</v>
      </c>
      <c r="H36" s="25">
        <f t="shared" si="0"/>
        <v>56.975000000000001</v>
      </c>
      <c r="I36" s="18">
        <v>100</v>
      </c>
      <c r="J36" s="18">
        <v>80</v>
      </c>
      <c r="K36" s="18">
        <v>80</v>
      </c>
      <c r="L36" s="20">
        <v>72</v>
      </c>
      <c r="M36" s="20">
        <v>72</v>
      </c>
      <c r="N36" s="25">
        <f t="shared" ref="N36:O38" si="17">(J36+L36)/2</f>
        <v>76</v>
      </c>
      <c r="O36" s="19">
        <f t="shared" si="17"/>
        <v>76</v>
      </c>
      <c r="P36" s="18">
        <v>50</v>
      </c>
      <c r="Q36" s="20">
        <v>52</v>
      </c>
      <c r="R36" s="20">
        <v>52</v>
      </c>
      <c r="S36" s="20" t="s">
        <v>67</v>
      </c>
      <c r="T36" s="20" t="s">
        <v>67</v>
      </c>
      <c r="U36" s="20">
        <v>60</v>
      </c>
      <c r="V36" s="20">
        <v>60</v>
      </c>
      <c r="W36" s="19">
        <f t="shared" ref="W36:X36" si="18">(Q36+U36)/2</f>
        <v>56</v>
      </c>
      <c r="X36" s="19">
        <f t="shared" si="18"/>
        <v>56</v>
      </c>
      <c r="Y36" s="18">
        <v>66.67</v>
      </c>
      <c r="Z36" s="20">
        <v>45</v>
      </c>
      <c r="AA36" s="20">
        <v>80</v>
      </c>
      <c r="AB36" s="20">
        <v>59</v>
      </c>
      <c r="AC36" s="20">
        <v>59</v>
      </c>
      <c r="AD36" s="19">
        <f t="shared" ref="AD36:AE37" si="19">(Z36+AB36)/2</f>
        <v>52</v>
      </c>
      <c r="AE36" s="19">
        <f t="shared" si="19"/>
        <v>69.5</v>
      </c>
      <c r="AF36" s="18">
        <v>100</v>
      </c>
      <c r="AG36" s="27">
        <v>70</v>
      </c>
      <c r="AH36" s="27">
        <v>70</v>
      </c>
      <c r="AI36" s="18">
        <v>100</v>
      </c>
      <c r="AJ36" s="24"/>
      <c r="AK36" s="24"/>
    </row>
    <row r="37" spans="1:37" ht="15.75">
      <c r="A37" s="16">
        <v>32</v>
      </c>
      <c r="B37" s="17" t="s">
        <v>50</v>
      </c>
      <c r="C37" s="20">
        <v>99.9</v>
      </c>
      <c r="D37" s="20">
        <v>146.56</v>
      </c>
      <c r="E37" s="18">
        <v>67.2</v>
      </c>
      <c r="F37" s="18">
        <v>95</v>
      </c>
      <c r="G37" s="25">
        <f t="shared" si="0"/>
        <v>83.550000000000011</v>
      </c>
      <c r="H37" s="25">
        <f t="shared" si="0"/>
        <v>120.78</v>
      </c>
      <c r="I37" s="18">
        <v>100</v>
      </c>
      <c r="J37" s="18">
        <v>122</v>
      </c>
      <c r="K37" s="18">
        <v>122</v>
      </c>
      <c r="L37" s="20">
        <v>136</v>
      </c>
      <c r="M37" s="20">
        <v>165</v>
      </c>
      <c r="N37" s="25">
        <f t="shared" si="17"/>
        <v>129</v>
      </c>
      <c r="O37" s="25">
        <f t="shared" si="17"/>
        <v>143.5</v>
      </c>
      <c r="P37" s="18">
        <v>50</v>
      </c>
      <c r="Q37" s="20">
        <v>103</v>
      </c>
      <c r="R37" s="20">
        <v>103</v>
      </c>
      <c r="S37" s="20" t="s">
        <v>67</v>
      </c>
      <c r="T37" s="20" t="s">
        <v>67</v>
      </c>
      <c r="U37" s="20">
        <v>90</v>
      </c>
      <c r="V37" s="20">
        <v>90</v>
      </c>
      <c r="W37" s="25">
        <f>(Q37+U37)/2</f>
        <v>96.5</v>
      </c>
      <c r="X37" s="25">
        <f>(R37+V37)/2</f>
        <v>96.5</v>
      </c>
      <c r="Y37" s="18">
        <v>66.67</v>
      </c>
      <c r="Z37" s="20">
        <v>160</v>
      </c>
      <c r="AA37" s="20">
        <v>160</v>
      </c>
      <c r="AB37" s="20">
        <v>59</v>
      </c>
      <c r="AC37" s="20">
        <v>59</v>
      </c>
      <c r="AD37" s="25">
        <f t="shared" si="19"/>
        <v>109.5</v>
      </c>
      <c r="AE37" s="25">
        <f t="shared" si="19"/>
        <v>109.5</v>
      </c>
      <c r="AF37" s="18">
        <v>50</v>
      </c>
      <c r="AG37" s="27">
        <v>75</v>
      </c>
      <c r="AH37" s="27">
        <v>120</v>
      </c>
      <c r="AI37" s="18">
        <v>100</v>
      </c>
      <c r="AJ37" s="24"/>
      <c r="AK37" s="24"/>
    </row>
    <row r="38" spans="1:37" ht="15.75">
      <c r="A38" s="16">
        <v>33</v>
      </c>
      <c r="B38" s="17" t="s">
        <v>51</v>
      </c>
      <c r="C38" s="20">
        <v>93.55</v>
      </c>
      <c r="D38" s="20">
        <v>110</v>
      </c>
      <c r="E38" s="18">
        <v>94.2</v>
      </c>
      <c r="F38" s="18">
        <v>94.2</v>
      </c>
      <c r="G38" s="25">
        <f t="shared" si="0"/>
        <v>93.875</v>
      </c>
      <c r="H38" s="25">
        <f t="shared" si="0"/>
        <v>102.1</v>
      </c>
      <c r="I38" s="18">
        <v>100</v>
      </c>
      <c r="J38" s="18">
        <v>149</v>
      </c>
      <c r="K38" s="18">
        <v>149</v>
      </c>
      <c r="L38" s="20">
        <v>170</v>
      </c>
      <c r="M38" s="20">
        <v>199</v>
      </c>
      <c r="N38" s="25">
        <f t="shared" si="17"/>
        <v>159.5</v>
      </c>
      <c r="O38" s="25">
        <f t="shared" si="17"/>
        <v>174</v>
      </c>
      <c r="P38" s="18">
        <v>50</v>
      </c>
      <c r="Q38" s="20">
        <v>122</v>
      </c>
      <c r="R38" s="20">
        <v>226</v>
      </c>
      <c r="S38" s="20">
        <v>120</v>
      </c>
      <c r="T38" s="20">
        <v>120</v>
      </c>
      <c r="U38" s="20">
        <v>150</v>
      </c>
      <c r="V38" s="20">
        <v>150</v>
      </c>
      <c r="W38" s="25">
        <f>(Q38+U38+S38)/3</f>
        <v>130.66666666666666</v>
      </c>
      <c r="X38" s="25">
        <f>(R38+V38+T38)/3</f>
        <v>165.33333333333334</v>
      </c>
      <c r="Y38" s="18">
        <v>66.67</v>
      </c>
      <c r="Z38" s="20">
        <v>195</v>
      </c>
      <c r="AA38" s="20">
        <v>195</v>
      </c>
      <c r="AB38" s="20">
        <v>118</v>
      </c>
      <c r="AC38" s="20">
        <v>118</v>
      </c>
      <c r="AD38" s="25">
        <f>(Z38+AB38)/2</f>
        <v>156.5</v>
      </c>
      <c r="AE38" s="25">
        <f>(AA38+AC38)/2</f>
        <v>156.5</v>
      </c>
      <c r="AF38" s="18">
        <v>100</v>
      </c>
      <c r="AG38" s="27">
        <v>120</v>
      </c>
      <c r="AH38" s="27">
        <v>200</v>
      </c>
      <c r="AI38" s="18">
        <v>100</v>
      </c>
      <c r="AJ38" s="24"/>
      <c r="AK38" s="24"/>
    </row>
    <row r="39" spans="1:37" ht="15.75">
      <c r="A39" s="16">
        <v>34</v>
      </c>
      <c r="B39" s="17" t="s">
        <v>52</v>
      </c>
      <c r="C39" s="20">
        <v>102</v>
      </c>
      <c r="D39" s="20">
        <v>169</v>
      </c>
      <c r="E39" s="18">
        <v>98.6</v>
      </c>
      <c r="F39" s="18">
        <v>98.6</v>
      </c>
      <c r="G39" s="25">
        <f t="shared" si="0"/>
        <v>100.3</v>
      </c>
      <c r="H39" s="25">
        <f t="shared" si="0"/>
        <v>133.80000000000001</v>
      </c>
      <c r="I39" s="18">
        <v>100</v>
      </c>
      <c r="J39" s="18" t="s">
        <v>67</v>
      </c>
      <c r="K39" s="18" t="s">
        <v>67</v>
      </c>
      <c r="L39" s="20">
        <v>184</v>
      </c>
      <c r="M39" s="20">
        <v>399</v>
      </c>
      <c r="N39" s="19">
        <f>L39</f>
        <v>184</v>
      </c>
      <c r="O39" s="25">
        <f>M39</f>
        <v>399</v>
      </c>
      <c r="P39" s="18">
        <v>50</v>
      </c>
      <c r="Q39" s="20">
        <v>240</v>
      </c>
      <c r="R39" s="20">
        <v>240</v>
      </c>
      <c r="S39" s="20" t="s">
        <v>67</v>
      </c>
      <c r="T39" s="20" t="s">
        <v>67</v>
      </c>
      <c r="U39" s="20">
        <v>90</v>
      </c>
      <c r="V39" s="20">
        <v>90</v>
      </c>
      <c r="W39" s="25">
        <f t="shared" ref="W39:X39" si="20">(Q39+U39)/2</f>
        <v>165</v>
      </c>
      <c r="X39" s="25">
        <f t="shared" si="20"/>
        <v>165</v>
      </c>
      <c r="Y39" s="18">
        <v>66.67</v>
      </c>
      <c r="Z39" s="20">
        <v>260</v>
      </c>
      <c r="AA39" s="20">
        <v>260</v>
      </c>
      <c r="AB39" s="20" t="s">
        <v>67</v>
      </c>
      <c r="AC39" s="20" t="s">
        <v>67</v>
      </c>
      <c r="AD39" s="19">
        <v>250</v>
      </c>
      <c r="AE39" s="19">
        <v>250</v>
      </c>
      <c r="AF39" s="18">
        <v>50</v>
      </c>
      <c r="AG39" s="27" t="s">
        <v>67</v>
      </c>
      <c r="AH39" s="27" t="s">
        <v>67</v>
      </c>
      <c r="AI39" s="18">
        <v>0</v>
      </c>
      <c r="AJ39" s="24"/>
      <c r="AK39" s="24"/>
    </row>
    <row r="40" spans="1:37" ht="15.75" customHeight="1">
      <c r="A40" s="16">
        <v>35</v>
      </c>
      <c r="B40" s="17" t="s">
        <v>53</v>
      </c>
      <c r="C40" s="20">
        <v>89</v>
      </c>
      <c r="D40" s="20">
        <v>99.05</v>
      </c>
      <c r="E40" s="18">
        <v>73.3</v>
      </c>
      <c r="F40" s="18">
        <v>108</v>
      </c>
      <c r="G40" s="25">
        <f t="shared" si="0"/>
        <v>81.150000000000006</v>
      </c>
      <c r="H40" s="19">
        <f t="shared" si="0"/>
        <v>103.52500000000001</v>
      </c>
      <c r="I40" s="18">
        <v>100</v>
      </c>
      <c r="J40" s="18">
        <v>98</v>
      </c>
      <c r="K40" s="18">
        <v>115</v>
      </c>
      <c r="L40" s="20">
        <v>76.099999999999994</v>
      </c>
      <c r="M40" s="20">
        <v>108.9</v>
      </c>
      <c r="N40" s="25">
        <f t="shared" ref="N40:O40" si="21">(J40+L40)/2</f>
        <v>87.05</v>
      </c>
      <c r="O40" s="19">
        <f t="shared" si="21"/>
        <v>111.95</v>
      </c>
      <c r="P40" s="18">
        <v>100</v>
      </c>
      <c r="Q40" s="20">
        <v>92</v>
      </c>
      <c r="R40" s="20">
        <v>104</v>
      </c>
      <c r="S40" s="20">
        <v>78</v>
      </c>
      <c r="T40" s="20">
        <v>87</v>
      </c>
      <c r="U40" s="20">
        <v>85</v>
      </c>
      <c r="V40" s="20">
        <v>110</v>
      </c>
      <c r="W40" s="25">
        <f t="shared" ref="W40:X40" si="22">(Q40+S40+U40)/3</f>
        <v>85</v>
      </c>
      <c r="X40" s="25">
        <f t="shared" si="22"/>
        <v>100.33333333333333</v>
      </c>
      <c r="Y40" s="18">
        <v>100</v>
      </c>
      <c r="Z40" s="20">
        <v>75</v>
      </c>
      <c r="AA40" s="20">
        <v>100</v>
      </c>
      <c r="AB40" s="20">
        <v>86</v>
      </c>
      <c r="AC40" s="20">
        <v>104</v>
      </c>
      <c r="AD40" s="19">
        <f t="shared" si="14"/>
        <v>80.5</v>
      </c>
      <c r="AE40" s="19">
        <f t="shared" si="14"/>
        <v>102</v>
      </c>
      <c r="AF40" s="18">
        <v>100</v>
      </c>
      <c r="AG40" s="27">
        <v>85</v>
      </c>
      <c r="AH40" s="27">
        <v>110</v>
      </c>
      <c r="AI40" s="18">
        <v>100</v>
      </c>
      <c r="AJ40" s="24"/>
      <c r="AK40" s="24"/>
    </row>
    <row r="41" spans="1:37" ht="15.75">
      <c r="A41" s="16">
        <v>36</v>
      </c>
      <c r="B41" s="17" t="s">
        <v>54</v>
      </c>
      <c r="C41" s="20">
        <v>63.95</v>
      </c>
      <c r="D41" s="20">
        <v>63.95</v>
      </c>
      <c r="E41" s="18">
        <v>67.900000000000006</v>
      </c>
      <c r="F41" s="18">
        <v>67.900000000000006</v>
      </c>
      <c r="G41" s="25">
        <f t="shared" si="0"/>
        <v>65.925000000000011</v>
      </c>
      <c r="H41" s="25">
        <f t="shared" si="0"/>
        <v>65.925000000000011</v>
      </c>
      <c r="I41" s="18">
        <v>100</v>
      </c>
      <c r="J41" s="18">
        <v>106</v>
      </c>
      <c r="K41" s="18">
        <v>106</v>
      </c>
      <c r="L41" s="20">
        <v>79.900000000000006</v>
      </c>
      <c r="M41" s="20">
        <v>79.900000000000006</v>
      </c>
      <c r="N41" s="19">
        <f>(J41+L41)/2</f>
        <v>92.95</v>
      </c>
      <c r="O41" s="19">
        <f>(K41+M41)/2</f>
        <v>92.95</v>
      </c>
      <c r="P41" s="18">
        <v>50</v>
      </c>
      <c r="Q41" s="20">
        <v>88</v>
      </c>
      <c r="R41" s="20">
        <v>88</v>
      </c>
      <c r="S41" s="20" t="s">
        <v>67</v>
      </c>
      <c r="T41" s="20" t="s">
        <v>67</v>
      </c>
      <c r="U41" s="20">
        <v>90</v>
      </c>
      <c r="V41" s="20">
        <v>90</v>
      </c>
      <c r="W41" s="19">
        <f>(U41+Q41)/2</f>
        <v>89</v>
      </c>
      <c r="X41" s="19">
        <f>(V41+R41)/2</f>
        <v>89</v>
      </c>
      <c r="Y41" s="18">
        <v>66.67</v>
      </c>
      <c r="Z41" s="20">
        <v>83</v>
      </c>
      <c r="AA41" s="20">
        <v>83</v>
      </c>
      <c r="AB41" s="20">
        <v>92</v>
      </c>
      <c r="AC41" s="20">
        <v>92</v>
      </c>
      <c r="AD41" s="19">
        <f>(Z41+AB41)/2</f>
        <v>87.5</v>
      </c>
      <c r="AE41" s="19">
        <f>(AA41+AC41)/2</f>
        <v>87.5</v>
      </c>
      <c r="AF41" s="18">
        <v>50</v>
      </c>
      <c r="AG41" s="18" t="s">
        <v>67</v>
      </c>
      <c r="AH41" s="18" t="s">
        <v>67</v>
      </c>
      <c r="AI41" s="18">
        <v>0</v>
      </c>
      <c r="AJ41" s="24"/>
      <c r="AK41" s="24"/>
    </row>
    <row r="42" spans="1:37" ht="15.75" customHeight="1">
      <c r="A42" s="16">
        <v>37</v>
      </c>
      <c r="B42" s="17" t="s">
        <v>55</v>
      </c>
      <c r="C42" s="20">
        <v>110</v>
      </c>
      <c r="D42" s="20">
        <v>149</v>
      </c>
      <c r="E42" s="18">
        <v>152.69999999999999</v>
      </c>
      <c r="F42" s="18">
        <v>220</v>
      </c>
      <c r="G42" s="25">
        <f t="shared" si="0"/>
        <v>131.35</v>
      </c>
      <c r="H42" s="25">
        <f t="shared" si="0"/>
        <v>184.5</v>
      </c>
      <c r="I42" s="18">
        <v>100</v>
      </c>
      <c r="J42" s="18" t="s">
        <v>67</v>
      </c>
      <c r="K42" s="18" t="s">
        <v>67</v>
      </c>
      <c r="L42" s="20">
        <v>145</v>
      </c>
      <c r="M42" s="20">
        <v>204.7</v>
      </c>
      <c r="N42" s="25">
        <f>(L42)/1</f>
        <v>145</v>
      </c>
      <c r="O42" s="25">
        <f>(M42)/1</f>
        <v>204.7</v>
      </c>
      <c r="P42" s="18">
        <v>50</v>
      </c>
      <c r="Q42" s="20">
        <v>253</v>
      </c>
      <c r="R42" s="20">
        <v>253</v>
      </c>
      <c r="S42" s="20" t="s">
        <v>67</v>
      </c>
      <c r="T42" s="20" t="s">
        <v>67</v>
      </c>
      <c r="U42" s="20">
        <v>200</v>
      </c>
      <c r="V42" s="20">
        <v>200</v>
      </c>
      <c r="W42" s="19">
        <f>(U42+Q42)/2</f>
        <v>226.5</v>
      </c>
      <c r="X42" s="19">
        <f>(V42+R42)/2</f>
        <v>226.5</v>
      </c>
      <c r="Y42" s="18">
        <v>66.67</v>
      </c>
      <c r="Z42" s="20" t="s">
        <v>67</v>
      </c>
      <c r="AA42" s="20" t="s">
        <v>67</v>
      </c>
      <c r="AB42" s="20" t="s">
        <v>67</v>
      </c>
      <c r="AC42" s="20" t="s">
        <v>67</v>
      </c>
      <c r="AD42" s="19" t="s">
        <v>67</v>
      </c>
      <c r="AE42" s="19" t="s">
        <v>67</v>
      </c>
      <c r="AF42" s="18">
        <v>0</v>
      </c>
      <c r="AG42" s="18">
        <v>190</v>
      </c>
      <c r="AH42" s="18">
        <v>220</v>
      </c>
      <c r="AI42" s="18">
        <v>100</v>
      </c>
      <c r="AJ42" s="24"/>
      <c r="AK42" s="24"/>
    </row>
    <row r="43" spans="1:37" ht="15.75">
      <c r="A43" s="16">
        <v>38</v>
      </c>
      <c r="B43" s="17" t="s">
        <v>56</v>
      </c>
      <c r="C43" s="20">
        <v>45.9</v>
      </c>
      <c r="D43" s="20">
        <v>45.9</v>
      </c>
      <c r="E43" s="18">
        <v>47</v>
      </c>
      <c r="F43" s="18">
        <v>47</v>
      </c>
      <c r="G43" s="25">
        <f t="shared" si="0"/>
        <v>46.45</v>
      </c>
      <c r="H43" s="25">
        <f t="shared" si="0"/>
        <v>46.45</v>
      </c>
      <c r="I43" s="18">
        <v>100</v>
      </c>
      <c r="J43" s="18">
        <v>88</v>
      </c>
      <c r="K43" s="18">
        <v>88</v>
      </c>
      <c r="L43" s="20">
        <v>69.900000000000006</v>
      </c>
      <c r="M43" s="20">
        <v>90.2</v>
      </c>
      <c r="N43" s="25">
        <f t="shared" ref="N43:O45" si="23">(J43+L43)/2</f>
        <v>78.95</v>
      </c>
      <c r="O43" s="19">
        <f t="shared" si="23"/>
        <v>89.1</v>
      </c>
      <c r="P43" s="18">
        <v>100</v>
      </c>
      <c r="Q43" s="20">
        <v>134</v>
      </c>
      <c r="R43" s="20">
        <v>134</v>
      </c>
      <c r="S43" s="20">
        <v>67</v>
      </c>
      <c r="T43" s="20">
        <v>67</v>
      </c>
      <c r="U43" s="20">
        <v>60</v>
      </c>
      <c r="V43" s="20">
        <v>60</v>
      </c>
      <c r="W43" s="25">
        <f t="shared" ref="W43:X45" si="24">(Q43+S43+U43)/3</f>
        <v>87</v>
      </c>
      <c r="X43" s="25">
        <f t="shared" si="24"/>
        <v>87</v>
      </c>
      <c r="Y43" s="18">
        <v>100</v>
      </c>
      <c r="Z43" s="20">
        <v>70</v>
      </c>
      <c r="AA43" s="20">
        <v>70</v>
      </c>
      <c r="AB43" s="20" t="s">
        <v>67</v>
      </c>
      <c r="AC43" s="20" t="s">
        <v>67</v>
      </c>
      <c r="AD43" s="19">
        <f>(Z43)/1</f>
        <v>70</v>
      </c>
      <c r="AE43" s="19">
        <f>(AA43)/1</f>
        <v>70</v>
      </c>
      <c r="AF43" s="18">
        <v>100</v>
      </c>
      <c r="AG43" s="27">
        <v>75</v>
      </c>
      <c r="AH43" s="27">
        <v>75</v>
      </c>
      <c r="AI43" s="18">
        <v>100</v>
      </c>
      <c r="AJ43" s="24"/>
      <c r="AK43" s="24"/>
    </row>
    <row r="44" spans="1:37" ht="15.75" customHeight="1">
      <c r="A44" s="16">
        <v>39</v>
      </c>
      <c r="B44" s="17" t="s">
        <v>57</v>
      </c>
      <c r="C44" s="20">
        <v>115</v>
      </c>
      <c r="D44" s="20">
        <v>115</v>
      </c>
      <c r="E44" s="18">
        <v>99</v>
      </c>
      <c r="F44" s="18">
        <v>99</v>
      </c>
      <c r="G44" s="25">
        <f t="shared" si="0"/>
        <v>107</v>
      </c>
      <c r="H44" s="25">
        <f t="shared" si="0"/>
        <v>107</v>
      </c>
      <c r="I44" s="18">
        <v>100</v>
      </c>
      <c r="J44" s="18">
        <v>167</v>
      </c>
      <c r="K44" s="18">
        <v>167</v>
      </c>
      <c r="L44" s="20">
        <v>135</v>
      </c>
      <c r="M44" s="20">
        <v>125</v>
      </c>
      <c r="N44" s="25">
        <f t="shared" si="23"/>
        <v>151</v>
      </c>
      <c r="O44" s="19">
        <f t="shared" si="23"/>
        <v>146</v>
      </c>
      <c r="P44" s="18">
        <v>100</v>
      </c>
      <c r="Q44" s="20">
        <v>132</v>
      </c>
      <c r="R44" s="20">
        <v>132</v>
      </c>
      <c r="S44" s="20">
        <v>138</v>
      </c>
      <c r="T44" s="20">
        <v>138</v>
      </c>
      <c r="U44" s="20">
        <v>150</v>
      </c>
      <c r="V44" s="20">
        <v>150</v>
      </c>
      <c r="W44" s="25">
        <f>(Q44+U44+S44)/3</f>
        <v>140</v>
      </c>
      <c r="X44" s="25">
        <f>(R44+V44+T44)/3</f>
        <v>140</v>
      </c>
      <c r="Y44" s="18">
        <v>100</v>
      </c>
      <c r="Z44" s="20">
        <v>150</v>
      </c>
      <c r="AA44" s="20">
        <v>150</v>
      </c>
      <c r="AB44" s="20">
        <v>139</v>
      </c>
      <c r="AC44" s="20">
        <v>139</v>
      </c>
      <c r="AD44" s="25">
        <f t="shared" ref="AD44:AE44" si="25">(Z44+AB44)/2</f>
        <v>144.5</v>
      </c>
      <c r="AE44" s="25">
        <f t="shared" si="25"/>
        <v>144.5</v>
      </c>
      <c r="AF44" s="18">
        <v>100</v>
      </c>
      <c r="AG44" s="18">
        <v>130</v>
      </c>
      <c r="AH44" s="18">
        <v>140</v>
      </c>
      <c r="AI44" s="18">
        <v>100</v>
      </c>
      <c r="AJ44" s="24"/>
      <c r="AK44" s="24"/>
    </row>
    <row r="45" spans="1:37" ht="20.25" customHeight="1">
      <c r="A45" s="16">
        <v>40</v>
      </c>
      <c r="B45" s="17" t="s">
        <v>58</v>
      </c>
      <c r="C45" s="20">
        <v>38.950000000000003</v>
      </c>
      <c r="D45" s="20">
        <v>39.950000000000003</v>
      </c>
      <c r="E45" s="18">
        <v>46.9</v>
      </c>
      <c r="F45" s="18">
        <v>47</v>
      </c>
      <c r="G45" s="25">
        <f t="shared" si="0"/>
        <v>42.924999999999997</v>
      </c>
      <c r="H45" s="25">
        <f t="shared" si="0"/>
        <v>43.475000000000001</v>
      </c>
      <c r="I45" s="18">
        <v>100</v>
      </c>
      <c r="J45" s="18">
        <v>45</v>
      </c>
      <c r="K45" s="18">
        <v>45</v>
      </c>
      <c r="L45" s="18">
        <v>49.3</v>
      </c>
      <c r="M45" s="18">
        <v>62.2</v>
      </c>
      <c r="N45" s="19">
        <f t="shared" si="23"/>
        <v>47.15</v>
      </c>
      <c r="O45" s="19">
        <f t="shared" si="23"/>
        <v>53.6</v>
      </c>
      <c r="P45" s="18">
        <v>100</v>
      </c>
      <c r="Q45" s="20">
        <v>40</v>
      </c>
      <c r="R45" s="20">
        <v>40</v>
      </c>
      <c r="S45" s="20">
        <v>42</v>
      </c>
      <c r="T45" s="20">
        <v>42</v>
      </c>
      <c r="U45" s="20">
        <v>39</v>
      </c>
      <c r="V45" s="20">
        <v>39</v>
      </c>
      <c r="W45" s="25">
        <f t="shared" si="24"/>
        <v>40.333333333333336</v>
      </c>
      <c r="X45" s="25">
        <f t="shared" si="24"/>
        <v>40.333333333333336</v>
      </c>
      <c r="Y45" s="18">
        <v>100</v>
      </c>
      <c r="Z45" s="20">
        <v>43</v>
      </c>
      <c r="AA45" s="20">
        <v>43</v>
      </c>
      <c r="AB45" s="20">
        <v>37</v>
      </c>
      <c r="AC45" s="20">
        <v>37</v>
      </c>
      <c r="AD45" s="25">
        <f>(Z45+AB45)/2</f>
        <v>40</v>
      </c>
      <c r="AE45" s="25">
        <f>(AA45+AC45)/2</f>
        <v>40</v>
      </c>
      <c r="AF45" s="18">
        <v>100</v>
      </c>
      <c r="AG45" s="18" t="s">
        <v>67</v>
      </c>
      <c r="AH45" s="18" t="s">
        <v>67</v>
      </c>
      <c r="AI45" s="18">
        <v>0</v>
      </c>
      <c r="AJ45" s="24"/>
      <c r="AK45" s="24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4"/>
    </row>
    <row r="47" spans="1:37" ht="14.25" customHeight="1">
      <c r="A47" s="1"/>
      <c r="B47" s="39" t="s">
        <v>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7">
      <c r="A48" s="1"/>
      <c r="B48" s="38" t="s">
        <v>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4.25" customHeight="1">
      <c r="A49" s="1"/>
      <c r="B49" s="38" t="s">
        <v>18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29.25" customHeight="1">
      <c r="A50" s="1"/>
      <c r="B50" s="38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4.25" customHeight="1">
      <c r="A51" s="1"/>
      <c r="B51" s="38" t="s">
        <v>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6.5" customHeight="1">
      <c r="A52" s="1"/>
      <c r="B52" s="38" t="s">
        <v>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zoomScaleNormal="100" workbookViewId="0">
      <selection activeCell="G11" sqref="G11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4" t="s">
        <v>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4" spans="1:18">
      <c r="A4" s="45" t="s">
        <v>0</v>
      </c>
      <c r="B4" s="45" t="s">
        <v>7</v>
      </c>
      <c r="C4" s="46" t="s">
        <v>8</v>
      </c>
      <c r="D4" s="46"/>
      <c r="E4" s="46"/>
      <c r="F4" s="46" t="s">
        <v>9</v>
      </c>
      <c r="G4" s="46"/>
      <c r="H4" s="46"/>
      <c r="I4" s="43" t="s">
        <v>69</v>
      </c>
      <c r="J4" s="43"/>
      <c r="K4" s="43"/>
      <c r="L4" s="43" t="s">
        <v>70</v>
      </c>
      <c r="M4" s="43"/>
      <c r="N4" s="43"/>
      <c r="O4" s="45" t="s">
        <v>71</v>
      </c>
      <c r="P4" s="45"/>
      <c r="Q4" s="45"/>
    </row>
    <row r="5" spans="1:18">
      <c r="A5" s="45"/>
      <c r="B5" s="45"/>
      <c r="C5" s="43" t="s">
        <v>72</v>
      </c>
      <c r="D5" s="43"/>
      <c r="E5" s="47" t="s">
        <v>73</v>
      </c>
      <c r="F5" s="43" t="s">
        <v>72</v>
      </c>
      <c r="G5" s="43"/>
      <c r="H5" s="47" t="s">
        <v>73</v>
      </c>
      <c r="I5" s="43" t="s">
        <v>72</v>
      </c>
      <c r="J5" s="43"/>
      <c r="K5" s="47" t="s">
        <v>73</v>
      </c>
      <c r="L5" s="43" t="s">
        <v>72</v>
      </c>
      <c r="M5" s="43"/>
      <c r="N5" s="47" t="s">
        <v>73</v>
      </c>
      <c r="O5" s="45" t="s">
        <v>74</v>
      </c>
      <c r="P5" s="45"/>
      <c r="Q5" s="47" t="s">
        <v>73</v>
      </c>
    </row>
    <row r="6" spans="1:18" ht="24.75" customHeight="1">
      <c r="A6" s="45"/>
      <c r="B6" s="45"/>
      <c r="C6" s="11" t="s">
        <v>75</v>
      </c>
      <c r="D6" s="11" t="s">
        <v>76</v>
      </c>
      <c r="E6" s="47"/>
      <c r="F6" s="11" t="s">
        <v>75</v>
      </c>
      <c r="G6" s="11" t="s">
        <v>76</v>
      </c>
      <c r="H6" s="47"/>
      <c r="I6" s="11" t="s">
        <v>75</v>
      </c>
      <c r="J6" s="11" t="s">
        <v>76</v>
      </c>
      <c r="K6" s="47"/>
      <c r="L6" s="10" t="s">
        <v>75</v>
      </c>
      <c r="M6" s="10" t="s">
        <v>76</v>
      </c>
      <c r="N6" s="47"/>
      <c r="O6" s="11" t="s">
        <v>75</v>
      </c>
      <c r="P6" s="11" t="s">
        <v>76</v>
      </c>
      <c r="Q6" s="47"/>
    </row>
    <row r="7" spans="1:18" ht="27.75" customHeight="1">
      <c r="A7" s="3">
        <v>1</v>
      </c>
      <c r="B7" s="4" t="s">
        <v>19</v>
      </c>
      <c r="C7" s="8">
        <f>'Форма мониторинга МО '!G6</f>
        <v>24.490000000000002</v>
      </c>
      <c r="D7" s="8">
        <f>'Форма мониторинга МО '!H6</f>
        <v>42.94</v>
      </c>
      <c r="E7" s="8">
        <f>'Форма мониторинга МО '!I6</f>
        <v>100</v>
      </c>
      <c r="F7" s="8">
        <f>'Форма мониторинга МО '!N6</f>
        <v>24.725000000000001</v>
      </c>
      <c r="G7" s="8">
        <f>'Форма мониторинга МО '!O6</f>
        <v>42</v>
      </c>
      <c r="H7" s="8">
        <f>'Форма мониторинга МО '!P6</f>
        <v>100</v>
      </c>
      <c r="I7" s="8">
        <f>'Форма мониторинга МО '!W6</f>
        <v>31.5</v>
      </c>
      <c r="J7" s="8">
        <f>'Форма мониторинга МО '!X6</f>
        <v>43.333333333333336</v>
      </c>
      <c r="K7" s="8">
        <f>'Форма мониторинга МО '!Y6</f>
        <v>100</v>
      </c>
      <c r="L7" s="8">
        <f>'Форма мониторинга МО '!AD6</f>
        <v>33</v>
      </c>
      <c r="M7" s="8">
        <f>'Форма мониторинга МО '!AE6</f>
        <v>37.75</v>
      </c>
      <c r="N7" s="8">
        <f>'Форма мониторинга МО '!AF6</f>
        <v>100</v>
      </c>
      <c r="O7" s="22" t="str">
        <f>'Форма мониторинга МО '!AG6</f>
        <v>нет</v>
      </c>
      <c r="P7" s="22" t="str">
        <f>'Форма мониторинга МО '!AH6</f>
        <v>нет</v>
      </c>
      <c r="Q7" s="22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8">
        <f>'Форма мониторинга МО '!G7</f>
        <v>48.015000000000001</v>
      </c>
      <c r="D8" s="8">
        <f>'Форма мониторинга МО '!H7</f>
        <v>98.305000000000007</v>
      </c>
      <c r="E8" s="8">
        <f>'Форма мониторинга МО '!I7</f>
        <v>100</v>
      </c>
      <c r="F8" s="8">
        <f>'Форма мониторинга МО '!N7</f>
        <v>55.480000000000004</v>
      </c>
      <c r="G8" s="8">
        <f>'Форма мониторинга МО '!O7</f>
        <v>77.814999999999998</v>
      </c>
      <c r="H8" s="8">
        <f>'Форма мониторинга МО '!P7</f>
        <v>100</v>
      </c>
      <c r="I8" s="8">
        <f>'Форма мониторинга МО '!W7</f>
        <v>61.343333333333334</v>
      </c>
      <c r="J8" s="8">
        <f>'Форма мониторинга МО '!X7</f>
        <v>71.760000000000005</v>
      </c>
      <c r="K8" s="8">
        <f>'Форма мониторинга МО '!Y7</f>
        <v>100</v>
      </c>
      <c r="L8" s="8">
        <f>'Форма мониторинга МО '!AD7</f>
        <v>55.5</v>
      </c>
      <c r="M8" s="8">
        <f>'Форма мониторинга МО '!AE7</f>
        <v>66</v>
      </c>
      <c r="N8" s="8">
        <f>'Форма мониторинга МО '!AF7</f>
        <v>100</v>
      </c>
      <c r="O8" s="22" t="str">
        <f>'Форма мониторинга МО '!AG7</f>
        <v>нет</v>
      </c>
      <c r="P8" s="22" t="str">
        <f>'Форма мониторинга МО '!AH7</f>
        <v>нет</v>
      </c>
      <c r="Q8" s="22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54.355000000000004</v>
      </c>
      <c r="D9" s="8">
        <f>'Форма мониторинга МО '!H8</f>
        <v>104.97499999999999</v>
      </c>
      <c r="E9" s="8">
        <f>'Форма мониторинга МО '!I8</f>
        <v>100</v>
      </c>
      <c r="F9" s="8">
        <f>'Форма мониторинга МО '!N8</f>
        <v>67.444999999999993</v>
      </c>
      <c r="G9" s="8">
        <f>'Форма мониторинга МО '!O8</f>
        <v>81.335000000000008</v>
      </c>
      <c r="H9" s="8">
        <f>'Форма мониторинга МО '!P8</f>
        <v>100</v>
      </c>
      <c r="I9" s="8">
        <f>'Форма мониторинга МО '!W8</f>
        <v>61.926666666666669</v>
      </c>
      <c r="J9" s="8">
        <f>'Форма мониторинга МО '!X8</f>
        <v>61.926666666666669</v>
      </c>
      <c r="K9" s="8">
        <f>'Форма мониторинга МО '!Y8</f>
        <v>100</v>
      </c>
      <c r="L9" s="8">
        <f>'Форма мониторинга МО '!AD8</f>
        <v>64</v>
      </c>
      <c r="M9" s="8">
        <f>'Форма мониторинга МО '!AE8</f>
        <v>65.5</v>
      </c>
      <c r="N9" s="8">
        <f>'Форма мониторинга МО '!AF8</f>
        <v>100</v>
      </c>
      <c r="O9" s="22" t="str">
        <f>'Форма мониторинга МО '!AG8</f>
        <v>нет</v>
      </c>
      <c r="P9" s="22" t="str">
        <f>'Форма мониторинга МО '!AH8</f>
        <v>нет</v>
      </c>
      <c r="Q9" s="22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8">
        <f>'Форма мониторинга МО '!G9</f>
        <v>53.625</v>
      </c>
      <c r="D10" s="8">
        <f>'Форма мониторинга МО '!H9</f>
        <v>168.9</v>
      </c>
      <c r="E10" s="8">
        <f>'Форма мониторинга МО '!I9</f>
        <v>100</v>
      </c>
      <c r="F10" s="8">
        <f>'Форма мониторинга МО '!N9</f>
        <v>41.064999999999998</v>
      </c>
      <c r="G10" s="8">
        <f>'Форма мониторинга МО '!O9</f>
        <v>171.45</v>
      </c>
      <c r="H10" s="8">
        <f>'Форма мониторинга МО '!P9</f>
        <v>100</v>
      </c>
      <c r="I10" s="8">
        <f>'Форма мониторинга МО '!W9</f>
        <v>29.333333333333332</v>
      </c>
      <c r="J10" s="8">
        <f>'Форма мониторинга МО '!X9</f>
        <v>58.98</v>
      </c>
      <c r="K10" s="8">
        <f>'Форма мониторинга МО '!Y9</f>
        <v>100</v>
      </c>
      <c r="L10" s="8">
        <f>'Форма мониторинга МО '!AD9</f>
        <v>44</v>
      </c>
      <c r="M10" s="8">
        <f>'Форма мониторинга МО '!AE9</f>
        <v>44.5</v>
      </c>
      <c r="N10" s="8">
        <f>'Форма мониторинга МО '!AF9</f>
        <v>100</v>
      </c>
      <c r="O10" s="22" t="str">
        <f>'Форма мониторинга МО '!AG9</f>
        <v>нет</v>
      </c>
      <c r="P10" s="22" t="str">
        <f>'Форма мониторинга МО '!AH9</f>
        <v>нет</v>
      </c>
      <c r="Q10" s="22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8">
        <f>'Форма мониторинга МО '!G10</f>
        <v>51.274999999999999</v>
      </c>
      <c r="D11" s="8">
        <f>'Форма мониторинга МО '!H10</f>
        <v>98.925000000000011</v>
      </c>
      <c r="E11" s="8">
        <f>'Форма мониторинга МО '!I10</f>
        <v>100</v>
      </c>
      <c r="F11" s="8">
        <f>'Форма мониторинга МО '!N10</f>
        <v>86.135000000000005</v>
      </c>
      <c r="G11" s="8">
        <f>'Форма мониторинга МО '!O10</f>
        <v>95.8</v>
      </c>
      <c r="H11" s="8">
        <f>'Форма мониторинга МО '!P10</f>
        <v>100</v>
      </c>
      <c r="I11" s="8">
        <f>'Форма мониторинга МО '!W10</f>
        <v>67.963333333333324</v>
      </c>
      <c r="J11" s="8">
        <f>'Форма мониторинга МО '!X10</f>
        <v>82.333333333333329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93.5</v>
      </c>
      <c r="N11" s="8">
        <f>'Форма мониторинга МО '!AF10</f>
        <v>100</v>
      </c>
      <c r="O11" s="22">
        <f>'Форма мониторинга МО '!AG10</f>
        <v>80</v>
      </c>
      <c r="P11" s="22">
        <f>'Форма мониторинга МО '!AH10</f>
        <v>90</v>
      </c>
      <c r="Q11" s="22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8">
        <f>'Форма мониторинга МО '!G11</f>
        <v>42.3</v>
      </c>
      <c r="D12" s="8">
        <f>'Форма мониторинга МО '!H11</f>
        <v>43.96</v>
      </c>
      <c r="E12" s="8">
        <f>'Форма мониторинга МО '!I11</f>
        <v>100</v>
      </c>
      <c r="F12" s="8">
        <f>'Форма мониторинга МО '!N11</f>
        <v>54.164999999999999</v>
      </c>
      <c r="G12" s="8">
        <f>'Форма мониторинга МО '!O11</f>
        <v>54.164999999999999</v>
      </c>
      <c r="H12" s="8">
        <f>'Форма мониторинга МО '!P11</f>
        <v>100</v>
      </c>
      <c r="I12" s="8">
        <f>'Форма мониторинга МО '!W11</f>
        <v>48.666666666666664</v>
      </c>
      <c r="J12" s="8">
        <f>'Форма мониторинга МО '!X11</f>
        <v>50</v>
      </c>
      <c r="K12" s="8">
        <f>'Форма мониторинга МО '!Y11</f>
        <v>100</v>
      </c>
      <c r="L12" s="8">
        <f>'Форма мониторинга МО '!AD11</f>
        <v>48.5</v>
      </c>
      <c r="M12" s="8">
        <f>'Форма мониторинга МО '!AE11</f>
        <v>51</v>
      </c>
      <c r="N12" s="8">
        <f>'Форма мониторинга МО '!AF11</f>
        <v>100</v>
      </c>
      <c r="O12" s="22" t="str">
        <f>'Форма мониторинга МО '!AG11</f>
        <v>нет</v>
      </c>
      <c r="P12" s="22" t="str">
        <f>'Форма мониторинга МО '!AH11</f>
        <v>нет</v>
      </c>
      <c r="Q12" s="22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8.2750000000000004</v>
      </c>
      <c r="D13" s="8">
        <f>'Форма мониторинга МО '!H12</f>
        <v>50.5</v>
      </c>
      <c r="E13" s="8">
        <f>'Форма мониторинга МО '!I12</f>
        <v>100</v>
      </c>
      <c r="F13" s="8">
        <f>'Форма мониторинга МО '!N12</f>
        <v>12.25</v>
      </c>
      <c r="G13" s="8">
        <f>'Форма мониторинга МО '!O12</f>
        <v>12.75</v>
      </c>
      <c r="H13" s="8">
        <f>'Форма мониторинга МО '!P12</f>
        <v>100</v>
      </c>
      <c r="I13" s="8">
        <f>'Форма мониторинга МО '!W12</f>
        <v>13.666666666666666</v>
      </c>
      <c r="J13" s="8">
        <f>'Форма мониторинга МО '!X12</f>
        <v>13.666666666666666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15.5</v>
      </c>
      <c r="N13" s="8">
        <f>'Форма мониторинга МО '!AF12</f>
        <v>100</v>
      </c>
      <c r="O13" s="22">
        <f>'Форма мониторинга МО '!AG12</f>
        <v>13</v>
      </c>
      <c r="P13" s="22">
        <f>'Форма мониторинга МО '!AH12</f>
        <v>15</v>
      </c>
      <c r="Q13" s="22">
        <f>'Форма мониторинга МО '!AI12</f>
        <v>100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485.75</v>
      </c>
      <c r="D14" s="8">
        <f>'Форма мониторинга МО '!H13</f>
        <v>2560.625</v>
      </c>
      <c r="E14" s="8">
        <f>'Форма мониторинга МО '!I13</f>
        <v>100</v>
      </c>
      <c r="F14" s="8">
        <f>'Форма мониторинга МО '!N13</f>
        <v>252.5</v>
      </c>
      <c r="G14" s="8">
        <f>'Форма мониторинга МО '!O13</f>
        <v>1631.5</v>
      </c>
      <c r="H14" s="8">
        <f>'Форма мониторинга МО '!P13</f>
        <v>100</v>
      </c>
      <c r="I14" s="8">
        <f>'Форма мониторинга МО '!W13</f>
        <v>270.66666666666669</v>
      </c>
      <c r="J14" s="8">
        <f>'Форма мониторинга МО '!X13</f>
        <v>926.66666666666663</v>
      </c>
      <c r="K14" s="8">
        <f>'Форма мониторинга МО '!Y13</f>
        <v>100</v>
      </c>
      <c r="L14" s="8">
        <f>'Форма мониторинга МО '!AD13</f>
        <v>298</v>
      </c>
      <c r="M14" s="8">
        <f>'Форма мониторинга МО '!AE13</f>
        <v>1120</v>
      </c>
      <c r="N14" s="8">
        <f>'Форма мониторинга МО '!AF13</f>
        <v>100</v>
      </c>
      <c r="O14" s="22">
        <f>'Форма мониторинга МО '!AG13</f>
        <v>370</v>
      </c>
      <c r="P14" s="22">
        <f>'Форма мониторинга МО '!AH13</f>
        <v>370</v>
      </c>
      <c r="Q14" s="22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27.4</v>
      </c>
      <c r="D15" s="8">
        <f>'Форма мониторинга МО '!H14</f>
        <v>82.025000000000006</v>
      </c>
      <c r="E15" s="8">
        <f>'Форма мониторинга МО '!I14</f>
        <v>100</v>
      </c>
      <c r="F15" s="8">
        <f>'Форма мониторинга МО '!N14</f>
        <v>46.5</v>
      </c>
      <c r="G15" s="8">
        <f>'Форма мониторинга МО '!O14</f>
        <v>79.400000000000006</v>
      </c>
      <c r="H15" s="8">
        <f>'Форма мониторинга МО '!P14</f>
        <v>100</v>
      </c>
      <c r="I15" s="8">
        <f>'Форма мониторинга МО '!W14</f>
        <v>57.666666666666664</v>
      </c>
      <c r="J15" s="8">
        <f>'Форма мониторинга МО '!X14</f>
        <v>66</v>
      </c>
      <c r="K15" s="8">
        <f>'Форма мониторинга МО '!Y14</f>
        <v>100</v>
      </c>
      <c r="L15" s="8">
        <f>'Форма мониторинга МО '!AD14</f>
        <v>37</v>
      </c>
      <c r="M15" s="8">
        <f>'Форма мониторинга МО '!AE14</f>
        <v>37</v>
      </c>
      <c r="N15" s="8">
        <f>'Форма мониторинга МО '!AF14</f>
        <v>50</v>
      </c>
      <c r="O15" s="22" t="str">
        <f>'Форма мониторинга МО '!AG14</f>
        <v>нет</v>
      </c>
      <c r="P15" s="22" t="str">
        <f>'Форма мониторинга МО '!AH14</f>
        <v>нет</v>
      </c>
      <c r="Q15" s="22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8">
        <f>'Форма мониторинга МО '!G15</f>
        <v>131.44999999999999</v>
      </c>
      <c r="D16" s="8">
        <f>'Форма мониторинга МО '!H15</f>
        <v>424</v>
      </c>
      <c r="E16" s="8">
        <f>'Форма мониторинга МО '!I15</f>
        <v>100</v>
      </c>
      <c r="F16" s="8">
        <f>'Форма мониторинга МО '!N15</f>
        <v>146.25</v>
      </c>
      <c r="G16" s="8">
        <f>'Форма мониторинга МО '!O15</f>
        <v>411.85</v>
      </c>
      <c r="H16" s="8">
        <f>'Форма мониторинга МО '!P15</f>
        <v>100</v>
      </c>
      <c r="I16" s="8">
        <f>'Форма мониторинга МО '!W15</f>
        <v>158</v>
      </c>
      <c r="J16" s="8">
        <f>'Форма мониторинга МО '!X15</f>
        <v>296.66666666666669</v>
      </c>
      <c r="K16" s="8">
        <f>'Форма мониторинга МО '!Y15</f>
        <v>100</v>
      </c>
      <c r="L16" s="8">
        <f>'Форма мониторинга МО '!AD15</f>
        <v>177</v>
      </c>
      <c r="M16" s="8">
        <f>'Форма мониторинга МО '!AE15</f>
        <v>397</v>
      </c>
      <c r="N16" s="8">
        <f>'Форма мониторинга МО '!AF15</f>
        <v>100</v>
      </c>
      <c r="O16" s="22">
        <f>'Форма мониторинга МО '!AG15</f>
        <v>180</v>
      </c>
      <c r="P16" s="22">
        <f>'Форма мониторинга МО '!AH15</f>
        <v>385</v>
      </c>
      <c r="Q16" s="22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254.5</v>
      </c>
      <c r="D17" s="8">
        <f>'Форма мониторинга МО '!H16</f>
        <v>838.75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219.33333333333334</v>
      </c>
      <c r="J17" s="8">
        <f>'Форма мониторинга МО '!X16</f>
        <v>340.33333333333331</v>
      </c>
      <c r="K17" s="8">
        <f>'Форма мониторинга МО '!Y16</f>
        <v>100</v>
      </c>
      <c r="L17" s="8">
        <f>'Форма мониторинга МО '!AD16</f>
        <v>280.5</v>
      </c>
      <c r="M17" s="8">
        <f>'Форма мониторинга МО '!AE16</f>
        <v>392.5</v>
      </c>
      <c r="N17" s="8">
        <f>'Форма мониторинга МО '!AF16</f>
        <v>100</v>
      </c>
      <c r="O17" s="22">
        <f>'Форма мониторинга МО '!AG16</f>
        <v>260</v>
      </c>
      <c r="P17" s="22">
        <f>'Форма мониторинга МО '!AH16</f>
        <v>425</v>
      </c>
      <c r="Q17" s="22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563.42499999999995</v>
      </c>
      <c r="D18" s="8">
        <f>'Форма мониторинга МО '!H17</f>
        <v>1157.05</v>
      </c>
      <c r="E18" s="8">
        <f>'Форма мониторинга МО '!I17</f>
        <v>100</v>
      </c>
      <c r="F18" s="8">
        <f>'Форма мониторинга МО '!N17</f>
        <v>418.95</v>
      </c>
      <c r="G18" s="8">
        <f>'Форма мониторинга МО '!O17</f>
        <v>780.25</v>
      </c>
      <c r="H18" s="8">
        <f>'Форма мониторинга МО '!P17</f>
        <v>100</v>
      </c>
      <c r="I18" s="8">
        <f>'Форма мониторинга МО '!W17</f>
        <v>555.55666666666673</v>
      </c>
      <c r="J18" s="8">
        <f>'Форма мониторинга МО '!X17</f>
        <v>733.33333333333337</v>
      </c>
      <c r="K18" s="8">
        <f>'Форма мониторинга МО '!Y17</f>
        <v>100</v>
      </c>
      <c r="L18" s="8">
        <f>'Форма мониторинга МО '!AD17</f>
        <v>513</v>
      </c>
      <c r="M18" s="8">
        <f>'Форма мониторинга МО '!AE17</f>
        <v>563</v>
      </c>
      <c r="N18" s="8">
        <f>'Форма мониторинга МО '!AF17</f>
        <v>100</v>
      </c>
      <c r="O18" s="22" t="str">
        <f>'Форма мониторинга МО '!AG17</f>
        <v>нет</v>
      </c>
      <c r="P18" s="22" t="str">
        <f>'Форма мониторинга МО '!AH17</f>
        <v>нет</v>
      </c>
      <c r="Q18" s="22">
        <f>'Форма мониторинга МО '!AI17</f>
        <v>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382</v>
      </c>
      <c r="D19" s="8">
        <f>'Форма мониторинга МО '!H18</f>
        <v>454.45</v>
      </c>
      <c r="E19" s="8">
        <f>'Форма мониторинга МО '!I18</f>
        <v>100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2" t="str">
        <f>'Форма мониторинга МО '!AG18</f>
        <v>нет</v>
      </c>
      <c r="P19" s="22" t="str">
        <f>'Форма мониторинга МО '!AH18</f>
        <v>нет</v>
      </c>
      <c r="Q19" s="22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289.5</v>
      </c>
      <c r="D20" s="8">
        <f>'Форма мониторинга МО '!H19</f>
        <v>404.4</v>
      </c>
      <c r="E20" s="8">
        <f>'Форма мониторинга МО '!I19</f>
        <v>100</v>
      </c>
      <c r="F20" s="8">
        <f>'Форма мониторинга МО '!N19</f>
        <v>179.9</v>
      </c>
      <c r="G20" s="8">
        <f>'Форма мониторинга МО '!O19</f>
        <v>339.9</v>
      </c>
      <c r="H20" s="8">
        <f>'Форма мониторинга МО '!P19</f>
        <v>50</v>
      </c>
      <c r="I20" s="8" t="str">
        <f>'Форма мониторинга МО '!W19</f>
        <v>нет</v>
      </c>
      <c r="J20" s="8" t="str">
        <f>'Форма мониторинга МО '!X19</f>
        <v>нет</v>
      </c>
      <c r="K20" s="8">
        <f>'Форма мониторинга МО '!Y19</f>
        <v>0</v>
      </c>
      <c r="L20" s="8" t="str">
        <f>'Форма мониторинга МО '!AD19</f>
        <v>нет</v>
      </c>
      <c r="M20" s="8" t="str">
        <f>'Форма мониторинга МО '!AE19</f>
        <v>нет</v>
      </c>
      <c r="N20" s="8">
        <f>'Форма мониторинга МО '!AF19</f>
        <v>0</v>
      </c>
      <c r="O20" s="22">
        <f>'Форма мониторинга МО '!AG19</f>
        <v>220</v>
      </c>
      <c r="P20" s="22">
        <f>'Форма мониторинга МО '!AH19</f>
        <v>330</v>
      </c>
      <c r="Q20" s="22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95.5</v>
      </c>
      <c r="D21" s="8">
        <f>'Форма мониторинга МО '!H20</f>
        <v>124.85</v>
      </c>
      <c r="E21" s="8">
        <f>'Форма мониторинга МО '!I20</f>
        <v>100</v>
      </c>
      <c r="F21" s="8">
        <f>'Форма мониторинга МО '!N20</f>
        <v>146.35</v>
      </c>
      <c r="G21" s="8">
        <f>'Форма мониторинга МО '!O20</f>
        <v>197.55</v>
      </c>
      <c r="H21" s="8">
        <f>'Форма мониторинга МО '!P20</f>
        <v>100</v>
      </c>
      <c r="I21" s="8">
        <f>'Форма мониторинга МО '!W20</f>
        <v>113</v>
      </c>
      <c r="J21" s="8">
        <f>'Форма мониторинга МО '!X20</f>
        <v>177.33333333333334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179.5</v>
      </c>
      <c r="N21" s="8">
        <f>'Форма мониторинга МО '!AF20</f>
        <v>100</v>
      </c>
      <c r="O21" s="22" t="str">
        <f>'Форма мониторинга МО '!AG20</f>
        <v>нет</v>
      </c>
      <c r="P21" s="22" t="str">
        <f>'Форма мониторинга МО '!AH20</f>
        <v>нет</v>
      </c>
      <c r="Q21" s="22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123.875</v>
      </c>
      <c r="D22" s="8">
        <f>'Форма мониторинга МО '!H21</f>
        <v>384.5</v>
      </c>
      <c r="E22" s="8">
        <f>'Форма мониторинга МО '!I21</f>
        <v>100</v>
      </c>
      <c r="F22" s="8">
        <f>'Форма мониторинга МО '!N21</f>
        <v>66.25</v>
      </c>
      <c r="G22" s="8">
        <f>'Форма мониторинга МО '!O21</f>
        <v>249.5</v>
      </c>
      <c r="H22" s="8">
        <f>'Форма мониторинга МО '!P21</f>
        <v>100</v>
      </c>
      <c r="I22" s="8">
        <f>'Форма мониторинга МО '!W21</f>
        <v>57</v>
      </c>
      <c r="J22" s="8">
        <f>'Форма мониторинга МО '!X21</f>
        <v>367</v>
      </c>
      <c r="K22" s="8">
        <f>'Форма мониторинга МО '!Y21</f>
        <v>100</v>
      </c>
      <c r="L22" s="8">
        <f>'Форма мониторинга МО '!AD21</f>
        <v>65.5</v>
      </c>
      <c r="M22" s="8">
        <f>'Форма мониторинга МО '!AE21</f>
        <v>274.5</v>
      </c>
      <c r="N22" s="8">
        <f>'Форма мониторинга МО '!AF21</f>
        <v>100</v>
      </c>
      <c r="O22" s="22" t="str">
        <f>'Форма мониторинга МО '!AG21</f>
        <v>нет</v>
      </c>
      <c r="P22" s="22" t="str">
        <f>'Форма мониторинга МО '!AH21</f>
        <v>нет</v>
      </c>
      <c r="Q22" s="22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212.25</v>
      </c>
      <c r="D23" s="8">
        <f>'Форма мониторинга МО '!H22</f>
        <v>442.66500000000002</v>
      </c>
      <c r="E23" s="8">
        <f>'Форма мониторинга МО '!I22</f>
        <v>100</v>
      </c>
      <c r="F23" s="8">
        <f>'Форма мониторинга МО '!N22</f>
        <v>288.39999999999998</v>
      </c>
      <c r="G23" s="8">
        <f>'Форма мониторинга МО '!O22</f>
        <v>409</v>
      </c>
      <c r="H23" s="8">
        <f>'Форма мониторинга МО '!P22</f>
        <v>100</v>
      </c>
      <c r="I23" s="8">
        <f>'Форма мониторинга МО '!W22</f>
        <v>170.5</v>
      </c>
      <c r="J23" s="8">
        <f>'Форма мониторинга МО '!X22</f>
        <v>434.5</v>
      </c>
      <c r="K23" s="8">
        <f>'Форма мониторинга МО '!Y22</f>
        <v>100</v>
      </c>
      <c r="L23" s="8">
        <f>'Форма мониторинга МО '!AD22</f>
        <v>150</v>
      </c>
      <c r="M23" s="8">
        <f>'Форма мониторинга МО '!AE22</f>
        <v>390</v>
      </c>
      <c r="N23" s="8">
        <f>'Форма мониторинга МО '!AF22</f>
        <v>100</v>
      </c>
      <c r="O23" s="22" t="str">
        <f>'Форма мониторинга МО '!AG22</f>
        <v>нет</v>
      </c>
      <c r="P23" s="22" t="str">
        <f>'Форма мониторинга МО '!AH22</f>
        <v>нет</v>
      </c>
      <c r="Q23" s="22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130.63999999999999</v>
      </c>
      <c r="D24" s="8">
        <f>'Форма мониторинга МО '!H23</f>
        <v>882.25</v>
      </c>
      <c r="E24" s="8">
        <f>'Форма мониторинга МО '!I23</f>
        <v>100</v>
      </c>
      <c r="F24" s="8">
        <f>'Форма мониторинга МО '!N23</f>
        <v>292.75</v>
      </c>
      <c r="G24" s="8">
        <f>'Форма мониторинга МО '!O23</f>
        <v>936.75</v>
      </c>
      <c r="H24" s="8">
        <f>'Форма мониторинга МО '!P23</f>
        <v>100</v>
      </c>
      <c r="I24" s="8">
        <f>'Форма мониторинга МО '!W23</f>
        <v>134</v>
      </c>
      <c r="J24" s="8">
        <f>'Форма мониторинга МО '!X23</f>
        <v>207.5</v>
      </c>
      <c r="K24" s="8">
        <f>'Форма мониторинга МО '!Y23</f>
        <v>100</v>
      </c>
      <c r="L24" s="8">
        <f>'Форма мониторинга МО '!AD23</f>
        <v>135</v>
      </c>
      <c r="M24" s="8">
        <f>'Форма мониторинга МО '!AE23</f>
        <v>194</v>
      </c>
      <c r="N24" s="8">
        <f>'Форма мониторинга МО '!AF23</f>
        <v>100</v>
      </c>
      <c r="O24" s="22" t="str">
        <f>'Форма мониторинга МО '!AG23</f>
        <v>нет</v>
      </c>
      <c r="P24" s="22" t="str">
        <f>'Форма мониторинга МО '!AH23</f>
        <v>нет</v>
      </c>
      <c r="Q24" s="22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8">
        <f>'Форма мониторинга МО '!G24</f>
        <v>17.924999999999997</v>
      </c>
      <c r="D25" s="8">
        <f>'Форма мониторинга МО '!H24</f>
        <v>194.95</v>
      </c>
      <c r="E25" s="8">
        <f>'Форма мониторинга МО '!I24</f>
        <v>100</v>
      </c>
      <c r="F25" s="8">
        <f>'Форма мониторинга МО '!N24</f>
        <v>40.6</v>
      </c>
      <c r="G25" s="8">
        <f>'Форма мониторинга МО '!O24</f>
        <v>132</v>
      </c>
      <c r="H25" s="8">
        <f>'Форма мониторинга МО '!P24</f>
        <v>100</v>
      </c>
      <c r="I25" s="8">
        <f>'Форма мониторинга МО '!W24</f>
        <v>23</v>
      </c>
      <c r="J25" s="8">
        <f>'Форма мониторинга МО '!X24</f>
        <v>100</v>
      </c>
      <c r="K25" s="8">
        <f>'Форма мониторинга МО '!Y24</f>
        <v>100</v>
      </c>
      <c r="L25" s="8">
        <f>'Форма мониторинга МО '!AD24</f>
        <v>37</v>
      </c>
      <c r="M25" s="8">
        <f>'Форма мониторинга МО '!AE24</f>
        <v>94</v>
      </c>
      <c r="N25" s="8">
        <f>'Форма мониторинга МО '!AF24</f>
        <v>100</v>
      </c>
      <c r="O25" s="22">
        <f>'Форма мониторинга МО '!AG24</f>
        <v>40</v>
      </c>
      <c r="P25" s="22">
        <f>'Форма мониторинга МО '!AH24</f>
        <v>50</v>
      </c>
      <c r="Q25" s="22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42.055</v>
      </c>
      <c r="D26" s="8">
        <f>'Форма мониторинга МО '!H25</f>
        <v>83.550000000000011</v>
      </c>
      <c r="E26" s="8">
        <f>'Форма мониторинга МО '!I25</f>
        <v>100</v>
      </c>
      <c r="F26" s="8">
        <f>'Форма мониторинга МО '!N25</f>
        <v>58.765000000000001</v>
      </c>
      <c r="G26" s="8">
        <f>'Форма мониторинга МО '!O25</f>
        <v>75.924999999999997</v>
      </c>
      <c r="H26" s="8">
        <f>'Форма мониторинга МО '!P25</f>
        <v>100</v>
      </c>
      <c r="I26" s="8">
        <f>'Форма мониторинга МО '!W25</f>
        <v>61.326666666666675</v>
      </c>
      <c r="J26" s="8">
        <f>'Форма мониторинга МО '!X25</f>
        <v>61.326666666666675</v>
      </c>
      <c r="K26" s="8">
        <f>'Форма мониторинга МО '!Y25</f>
        <v>100</v>
      </c>
      <c r="L26" s="8">
        <f>'Форма мониторинга МО '!AD25</f>
        <v>62.44</v>
      </c>
      <c r="M26" s="8">
        <f>'Форма мониторинга МО '!AE25</f>
        <v>66.67</v>
      </c>
      <c r="N26" s="8">
        <f>'Форма мониторинга МО '!AF25</f>
        <v>100</v>
      </c>
      <c r="O26" s="22" t="str">
        <f>'Форма мониторинга МО '!AG25</f>
        <v>нет</v>
      </c>
      <c r="P26" s="22" t="str">
        <f>'Форма мониторинга МО '!AH25</f>
        <v>нет</v>
      </c>
      <c r="Q26" s="22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23.04</v>
      </c>
      <c r="D27" s="8">
        <f>'Форма мониторинга МО '!H26</f>
        <v>41.164999999999999</v>
      </c>
      <c r="E27" s="8">
        <f>'Форма мониторинга МО '!I26</f>
        <v>100</v>
      </c>
      <c r="F27" s="8">
        <f>'Форма мониторинга МО '!N26</f>
        <v>33.844999999999999</v>
      </c>
      <c r="G27" s="8">
        <f>'Форма мониторинга МО '!O26</f>
        <v>41.89</v>
      </c>
      <c r="H27" s="8">
        <f>'Форма мониторинга МО '!P26</f>
        <v>100</v>
      </c>
      <c r="I27" s="8">
        <f>'Форма мониторинга МО '!W26</f>
        <v>36.666666666666664</v>
      </c>
      <c r="J27" s="8">
        <f>'Форма мониторинга МО '!X26</f>
        <v>39</v>
      </c>
      <c r="K27" s="8">
        <f>'Форма мониторинга МО '!Y26</f>
        <v>100</v>
      </c>
      <c r="L27" s="8">
        <f>'Форма мониторинга МО '!AD26</f>
        <v>34.795000000000002</v>
      </c>
      <c r="M27" s="8">
        <f>'Форма мониторинга МО '!AE26</f>
        <v>37.97</v>
      </c>
      <c r="N27" s="8">
        <f>'Форма мониторинга МО '!AF26</f>
        <v>100</v>
      </c>
      <c r="O27" s="22" t="str">
        <f>'Форма мониторинга МО '!AG26</f>
        <v>нет</v>
      </c>
      <c r="P27" s="22" t="str">
        <f>'Форма мониторинга МО '!AH26</f>
        <v>нет</v>
      </c>
      <c r="Q27" s="22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8">
        <f>'Форма мониторинга МО '!G27</f>
        <v>40.53</v>
      </c>
      <c r="D28" s="8">
        <f>'Форма мониторинга МО '!H27</f>
        <v>61.3</v>
      </c>
      <c r="E28" s="8">
        <f>'Форма мониторинга МО '!I27</f>
        <v>100</v>
      </c>
      <c r="F28" s="8">
        <f>'Форма мониторинга МО '!N27</f>
        <v>42.555</v>
      </c>
      <c r="G28" s="8">
        <f>'Форма мониторинга МО '!O27</f>
        <v>67.944999999999993</v>
      </c>
      <c r="H28" s="8">
        <f>'Форма мониторинга МО '!P27</f>
        <v>100</v>
      </c>
      <c r="I28" s="8">
        <f>'Форма мониторинга МО '!W27</f>
        <v>38.703333333333333</v>
      </c>
      <c r="J28" s="8">
        <f>'Форма мониторинга МО '!X27</f>
        <v>55.333333333333336</v>
      </c>
      <c r="K28" s="8">
        <f>'Форма мониторинга МО '!Y27</f>
        <v>100</v>
      </c>
      <c r="L28" s="8">
        <f>'Форма мониторинга МО '!AD27</f>
        <v>49</v>
      </c>
      <c r="M28" s="8">
        <f>'Форма мониторинга МО '!AE27</f>
        <v>57.5</v>
      </c>
      <c r="N28" s="8">
        <f>'Форма мониторинга МО '!AF27</f>
        <v>100</v>
      </c>
      <c r="O28" s="22">
        <f>'Форма мониторинга МО '!AG27</f>
        <v>45</v>
      </c>
      <c r="P28" s="22">
        <f>'Форма мониторинга МО '!AH27</f>
        <v>49</v>
      </c>
      <c r="Q28" s="22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8">
        <f>'Форма мониторинга МО '!G28</f>
        <v>221.25</v>
      </c>
      <c r="D29" s="8">
        <f>'Форма мониторинга МО '!H28</f>
        <v>301.54500000000002</v>
      </c>
      <c r="E29" s="8">
        <f>'Форма мониторинга МО '!I28</f>
        <v>100</v>
      </c>
      <c r="F29" s="8">
        <f>'Форма мониторинга МО '!N28</f>
        <v>219</v>
      </c>
      <c r="G29" s="8">
        <f>'Форма мониторинга МО '!O28</f>
        <v>390</v>
      </c>
      <c r="H29" s="8">
        <f>'Форма мониторинга МО '!P28</f>
        <v>50</v>
      </c>
      <c r="I29" s="8">
        <f>'Форма мониторинга МО '!W28</f>
        <v>106.66666666666667</v>
      </c>
      <c r="J29" s="8">
        <f>'Форма мониторинга МО '!X28</f>
        <v>173.33333333333334</v>
      </c>
      <c r="K29" s="8">
        <f>'Форма мониторинга МО '!Y28</f>
        <v>100</v>
      </c>
      <c r="L29" s="8">
        <f>'Форма мониторинга МО '!AD28</f>
        <v>121.5</v>
      </c>
      <c r="M29" s="8">
        <f>'Форма мониторинга МО '!AE28</f>
        <v>131.5</v>
      </c>
      <c r="N29" s="8">
        <f>'Форма мониторинга МО '!AF28</f>
        <v>100</v>
      </c>
      <c r="O29" s="22">
        <f>'Форма мониторинга МО '!AG28</f>
        <v>130</v>
      </c>
      <c r="P29" s="22">
        <f>'Форма мониторинга МО '!AH28</f>
        <v>135</v>
      </c>
      <c r="Q29" s="22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269.02499999999998</v>
      </c>
      <c r="D30" s="8">
        <f>'Форма мониторинга МО '!H29</f>
        <v>532.58500000000004</v>
      </c>
      <c r="E30" s="8">
        <f>'Форма мониторинга МО '!I29</f>
        <v>100</v>
      </c>
      <c r="F30" s="8">
        <f>'Форма мониторинга МО '!N29</f>
        <v>272.77999999999997</v>
      </c>
      <c r="G30" s="8">
        <f>'Форма мониторинга МО '!O29</f>
        <v>471.66499999999996</v>
      </c>
      <c r="H30" s="8">
        <f>'Форма мониторинга МО '!P29</f>
        <v>100</v>
      </c>
      <c r="I30" s="8">
        <f>'Форма мониторинга МО '!W29</f>
        <v>275.92666666666668</v>
      </c>
      <c r="J30" s="8">
        <f>'Форма мониторинга МО '!X29</f>
        <v>425</v>
      </c>
      <c r="K30" s="8">
        <f>'Форма мониторинга МО '!Y29</f>
        <v>100</v>
      </c>
      <c r="L30" s="8">
        <f>'Форма мониторинга МО '!AD29</f>
        <v>272.5</v>
      </c>
      <c r="M30" s="8">
        <f>'Форма мониторинга МО '!AE29</f>
        <v>417.5</v>
      </c>
      <c r="N30" s="8">
        <f>'Форма мониторинга МО '!AF29</f>
        <v>100</v>
      </c>
      <c r="O30" s="22">
        <f>'Форма мониторинга МО '!AG29</f>
        <v>260</v>
      </c>
      <c r="P30" s="22">
        <f>'Форма мониторинга МО '!AH29</f>
        <v>295</v>
      </c>
      <c r="Q30" s="22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41.924999999999997</v>
      </c>
      <c r="D31" s="8">
        <f>'Форма мониторинга МО '!H30</f>
        <v>61.284999999999997</v>
      </c>
      <c r="E31" s="8">
        <f>'Форма мониторинга МО '!I30</f>
        <v>100</v>
      </c>
      <c r="F31" s="8">
        <f>'Форма мониторинга МО '!N30</f>
        <v>48.61</v>
      </c>
      <c r="G31" s="8">
        <f>'Форма мониторинга МО '!O30</f>
        <v>68.525000000000006</v>
      </c>
      <c r="H31" s="8">
        <f>'Форма мониторинга МО '!P30</f>
        <v>100</v>
      </c>
      <c r="I31" s="8">
        <f>'Форма мониторинга МО '!W30</f>
        <v>68.516666666666666</v>
      </c>
      <c r="J31" s="8">
        <f>'Форма мониторинга МО '!X30</f>
        <v>77.776666666666657</v>
      </c>
      <c r="K31" s="8">
        <f>'Форма мониторинга МО '!Y30</f>
        <v>66.67</v>
      </c>
      <c r="L31" s="8">
        <f>'Форма мониторинга МО '!AD30</f>
        <v>62.5</v>
      </c>
      <c r="M31" s="8">
        <f>'Форма мониторинга МО '!AE30</f>
        <v>68</v>
      </c>
      <c r="N31" s="8">
        <f>'Форма мониторинга МО '!AF30</f>
        <v>100</v>
      </c>
      <c r="O31" s="22">
        <f>'Форма мониторинга МО '!AG30</f>
        <v>43</v>
      </c>
      <c r="P31" s="22">
        <f>'Форма мониторинга МО '!AH30</f>
        <v>49</v>
      </c>
      <c r="Q31" s="22">
        <f>'Форма мониторинга МО '!AI30</f>
        <v>100</v>
      </c>
      <c r="R31" s="9"/>
    </row>
    <row r="32" spans="1:18" ht="28.5" customHeight="1">
      <c r="A32" s="3">
        <v>26</v>
      </c>
      <c r="B32" s="4" t="s">
        <v>44</v>
      </c>
      <c r="C32" s="8">
        <f>'Форма мониторинга МО '!G31</f>
        <v>104.64</v>
      </c>
      <c r="D32" s="8">
        <f>'Форма мониторинга МО '!H31</f>
        <v>173.37</v>
      </c>
      <c r="E32" s="8">
        <f>'Форма мониторинга МО '!I31</f>
        <v>100</v>
      </c>
      <c r="F32" s="8">
        <f>'Форма мониторинга МО '!N31</f>
        <v>148.25</v>
      </c>
      <c r="G32" s="8">
        <f>'Форма мониторинга МО '!O31</f>
        <v>170.28</v>
      </c>
      <c r="H32" s="8">
        <f>'Форма мониторинга МО '!P31</f>
        <v>100</v>
      </c>
      <c r="I32" s="8">
        <f>'Форма мониторинга МО '!W31</f>
        <v>189.71666666666667</v>
      </c>
      <c r="J32" s="8">
        <f>'Форма мониторинга МО '!X31</f>
        <v>253.70333333333335</v>
      </c>
      <c r="K32" s="8">
        <f>'Форма мониторинга МО '!Y31</f>
        <v>66.67</v>
      </c>
      <c r="L32" s="8">
        <f>'Форма мониторинга МО '!AD31</f>
        <v>106.25</v>
      </c>
      <c r="M32" s="8">
        <f>'Форма мониторинга МО '!AE31</f>
        <v>143.75</v>
      </c>
      <c r="N32" s="8">
        <f>'Форма мониторинга МО '!AF31</f>
        <v>100</v>
      </c>
      <c r="O32" s="22">
        <f>'Форма мониторинга МО '!AG31</f>
        <v>110</v>
      </c>
      <c r="P32" s="22">
        <f>'Форма мониторинга МО '!AH31</f>
        <v>125</v>
      </c>
      <c r="Q32" s="22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281.85000000000002</v>
      </c>
      <c r="D33" s="8">
        <f>'Форма мониторинга МО '!H32</f>
        <v>631.5</v>
      </c>
      <c r="E33" s="8">
        <f>'Форма мониторинга МО '!I32</f>
        <v>100</v>
      </c>
      <c r="F33" s="8">
        <f>'Форма мониторинга МО '!N32</f>
        <v>325.25</v>
      </c>
      <c r="G33" s="8">
        <f>'Форма мониторинга МО '!O32</f>
        <v>497.5</v>
      </c>
      <c r="H33" s="8">
        <f>'Форма мониторинга МО '!P32</f>
        <v>100</v>
      </c>
      <c r="I33" s="8">
        <f>'Форма мониторинга МО '!W32</f>
        <v>268.33333333333331</v>
      </c>
      <c r="J33" s="8">
        <f>'Форма мониторинга МО '!X32</f>
        <v>336.66666666666669</v>
      </c>
      <c r="K33" s="8">
        <f>'Форма мониторинга МО '!Y32</f>
        <v>100</v>
      </c>
      <c r="L33" s="8">
        <f>'Форма мониторинга МО '!AD32</f>
        <v>310.5</v>
      </c>
      <c r="M33" s="8">
        <f>'Форма мониторинга МО '!AE32</f>
        <v>350.5</v>
      </c>
      <c r="N33" s="8">
        <f>'Форма мониторинга МО '!AF32</f>
        <v>100</v>
      </c>
      <c r="O33" s="22">
        <f>'Форма мониторинга МО '!AG32</f>
        <v>130</v>
      </c>
      <c r="P33" s="22">
        <f>'Форма мониторинга МО '!AH32</f>
        <v>395</v>
      </c>
      <c r="Q33" s="22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8">
        <f>'Форма мониторинга МО '!G33</f>
        <v>35.025000000000006</v>
      </c>
      <c r="D34" s="8">
        <f>'Форма мониторинга МО '!H33</f>
        <v>35.025000000000006</v>
      </c>
      <c r="E34" s="8">
        <f>'Форма мониторинга МО '!I33</f>
        <v>100</v>
      </c>
      <c r="F34" s="8">
        <f>'Форма мониторинга МО '!N33</f>
        <v>39.5</v>
      </c>
      <c r="G34" s="8">
        <f>'Форма мониторинга МО '!O33</f>
        <v>39.5</v>
      </c>
      <c r="H34" s="8">
        <f>'Форма мониторинга МО '!P33</f>
        <v>100</v>
      </c>
      <c r="I34" s="8">
        <f>'Форма мониторинга МО '!W33</f>
        <v>41.333333333333336</v>
      </c>
      <c r="J34" s="8">
        <f>'Форма мониторинга МО '!X33</f>
        <v>41.333333333333336</v>
      </c>
      <c r="K34" s="8">
        <f>'Форма мониторинга МО '!Y33</f>
        <v>100</v>
      </c>
      <c r="L34" s="8">
        <f>'Форма мониторинга МО '!AD33</f>
        <v>29</v>
      </c>
      <c r="M34" s="8">
        <f>'Форма мониторинга МО '!AE33</f>
        <v>29</v>
      </c>
      <c r="N34" s="8">
        <f>'Форма мониторинга МО '!AF33</f>
        <v>100</v>
      </c>
      <c r="O34" s="22">
        <f>'Форма мониторинга МО '!AG33</f>
        <v>30</v>
      </c>
      <c r="P34" s="22">
        <f>'Форма мониторинга МО '!AH33</f>
        <v>50</v>
      </c>
      <c r="Q34" s="22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35.674999999999997</v>
      </c>
      <c r="D35" s="8">
        <f>'Форма мониторинга МО '!H34</f>
        <v>35.674999999999997</v>
      </c>
      <c r="E35" s="8">
        <f>'Форма мониторинга МО '!I34</f>
        <v>100</v>
      </c>
      <c r="F35" s="8">
        <f>'Форма мониторинга МО '!N34</f>
        <v>45.5</v>
      </c>
      <c r="G35" s="8">
        <f>'Форма мониторинга МО '!O34</f>
        <v>45.5</v>
      </c>
      <c r="H35" s="8">
        <f>'Форма мониторинга МО '!P34</f>
        <v>100</v>
      </c>
      <c r="I35" s="8">
        <f>'Форма мониторинга МО '!W34</f>
        <v>47.333333333333336</v>
      </c>
      <c r="J35" s="8">
        <f>'Форма мониторинга МО '!X34</f>
        <v>47.333333333333336</v>
      </c>
      <c r="K35" s="8">
        <f>'Форма мониторинга МО '!Y34</f>
        <v>100</v>
      </c>
      <c r="L35" s="8">
        <f>'Форма мониторинга МО '!AD34</f>
        <v>45</v>
      </c>
      <c r="M35" s="8">
        <f>'Форма мониторинга МО '!AE34</f>
        <v>45</v>
      </c>
      <c r="N35" s="8">
        <f>'Форма мониторинга МО '!AF34</f>
        <v>100</v>
      </c>
      <c r="O35" s="22">
        <f>'Форма мониторинга МО '!AG34</f>
        <v>55</v>
      </c>
      <c r="P35" s="22">
        <f>'Форма мониторинга МО '!AH34</f>
        <v>55</v>
      </c>
      <c r="Q35" s="22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8">
        <f>'Форма мониторинга МО '!G35</f>
        <v>52.974999999999994</v>
      </c>
      <c r="D36" s="8">
        <f>'Форма мониторинга МО '!H35</f>
        <v>63.774999999999999</v>
      </c>
      <c r="E36" s="8">
        <f>'Форма мониторинга МО '!I35</f>
        <v>100</v>
      </c>
      <c r="F36" s="8">
        <f>'Форма мониторинга МО '!N35</f>
        <v>56.95</v>
      </c>
      <c r="G36" s="8">
        <f>'Форма мониторинга МО '!O35</f>
        <v>56.95</v>
      </c>
      <c r="H36" s="8">
        <f>'Форма мониторинга МО '!P35</f>
        <v>100</v>
      </c>
      <c r="I36" s="8">
        <f>'Форма мониторинга МО '!W35</f>
        <v>45.666666666666664</v>
      </c>
      <c r="J36" s="8">
        <f>'Форма мониторинга МО '!X35</f>
        <v>45.666666666666664</v>
      </c>
      <c r="K36" s="8">
        <f>'Форма мониторинга МО '!Y35</f>
        <v>100</v>
      </c>
      <c r="L36" s="8">
        <f>'Форма мониторинга МО '!AD35</f>
        <v>52.5</v>
      </c>
      <c r="M36" s="8">
        <f>'Форма мониторинга МО '!AE35</f>
        <v>52.5</v>
      </c>
      <c r="N36" s="8">
        <f>'Форма мониторинга МО '!AF35</f>
        <v>100</v>
      </c>
      <c r="O36" s="22">
        <f>'Форма мониторинга МО '!AG35</f>
        <v>50</v>
      </c>
      <c r="P36" s="22">
        <f>'Форма мониторинга МО '!AH35</f>
        <v>50</v>
      </c>
      <c r="Q36" s="22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8">
        <f>'Форма мониторинга МО '!G36</f>
        <v>54.025000000000006</v>
      </c>
      <c r="D37" s="8">
        <f>'Форма мониторинга МО '!H36</f>
        <v>56.975000000000001</v>
      </c>
      <c r="E37" s="8">
        <f>'Форма мониторинга МО '!I36</f>
        <v>100</v>
      </c>
      <c r="F37" s="8">
        <f>'Форма мониторинга МО '!N36</f>
        <v>76</v>
      </c>
      <c r="G37" s="8">
        <f>'Форма мониторинга МО '!O36</f>
        <v>76</v>
      </c>
      <c r="H37" s="8">
        <f>'Форма мониторинга МО '!P36</f>
        <v>50</v>
      </c>
      <c r="I37" s="8">
        <f>'Форма мониторинга МО '!W36</f>
        <v>56</v>
      </c>
      <c r="J37" s="8">
        <f>'Форма мониторинга МО '!X36</f>
        <v>56</v>
      </c>
      <c r="K37" s="8">
        <f>'Форма мониторинга МО '!Y36</f>
        <v>66.67</v>
      </c>
      <c r="L37" s="8">
        <f>'Форма мониторинга МО '!AD36</f>
        <v>52</v>
      </c>
      <c r="M37" s="8">
        <f>'Форма мониторинга МО '!AE36</f>
        <v>69.5</v>
      </c>
      <c r="N37" s="8">
        <f>'Форма мониторинга МО '!AF36</f>
        <v>100</v>
      </c>
      <c r="O37" s="22">
        <f>'Форма мониторинга МО '!AG36</f>
        <v>70</v>
      </c>
      <c r="P37" s="22">
        <f>'Форма мониторинга МО '!AH36</f>
        <v>70</v>
      </c>
      <c r="Q37" s="22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8">
        <f>'Форма мониторинга МО '!G37</f>
        <v>83.550000000000011</v>
      </c>
      <c r="D38" s="8">
        <f>'Форма мониторинга МО '!H37</f>
        <v>120.78</v>
      </c>
      <c r="E38" s="8">
        <f>'Форма мониторинга МО '!I37</f>
        <v>100</v>
      </c>
      <c r="F38" s="8">
        <f>'Форма мониторинга МО '!N37</f>
        <v>129</v>
      </c>
      <c r="G38" s="8">
        <f>'Форма мониторинга МО '!O37</f>
        <v>143.5</v>
      </c>
      <c r="H38" s="8">
        <v>50</v>
      </c>
      <c r="I38" s="8">
        <f>'Форма мониторинга МО '!W37</f>
        <v>96.5</v>
      </c>
      <c r="J38" s="8">
        <f>'Форма мониторинга МО '!X37</f>
        <v>96.5</v>
      </c>
      <c r="K38" s="8">
        <f>'Форма мониторинга МО '!Y37</f>
        <v>66.67</v>
      </c>
      <c r="L38" s="8">
        <f>'Форма мониторинга МО '!AD37</f>
        <v>109.5</v>
      </c>
      <c r="M38" s="8">
        <f>'Форма мониторинга МО '!AE37</f>
        <v>109.5</v>
      </c>
      <c r="N38" s="8">
        <f>'Форма мониторинга МО '!AF37</f>
        <v>50</v>
      </c>
      <c r="O38" s="22">
        <f>'Форма мониторинга МО '!AG37</f>
        <v>75</v>
      </c>
      <c r="P38" s="22">
        <f>'Форма мониторинга МО '!AH37</f>
        <v>120</v>
      </c>
      <c r="Q38" s="22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8">
        <f>'Форма мониторинга МО '!G38</f>
        <v>93.875</v>
      </c>
      <c r="D39" s="8">
        <f>'Форма мониторинга МО '!H38</f>
        <v>102.1</v>
      </c>
      <c r="E39" s="8">
        <f>'Форма мониторинга МО '!I38</f>
        <v>100</v>
      </c>
      <c r="F39" s="8">
        <f>'Форма мониторинга МО '!N38</f>
        <v>159.5</v>
      </c>
      <c r="G39" s="8">
        <f>'Форма мониторинга МО '!O38</f>
        <v>174</v>
      </c>
      <c r="H39" s="8">
        <f>'Форма мониторинга МО '!P38</f>
        <v>50</v>
      </c>
      <c r="I39" s="8">
        <f>'Форма мониторинга МО '!W38</f>
        <v>130.66666666666666</v>
      </c>
      <c r="J39" s="8">
        <f>'Форма мониторинга МО '!X38</f>
        <v>165.33333333333334</v>
      </c>
      <c r="K39" s="8">
        <f>'Форма мониторинга МО '!Y38</f>
        <v>66.67</v>
      </c>
      <c r="L39" s="8">
        <f>'Форма мониторинга МО '!AD38</f>
        <v>156.5</v>
      </c>
      <c r="M39" s="8">
        <f>'Форма мониторинга МО '!AE38</f>
        <v>156.5</v>
      </c>
      <c r="N39" s="8">
        <f>'Форма мониторинга МО '!AF38</f>
        <v>100</v>
      </c>
      <c r="O39" s="22">
        <f>'Форма мониторинга МО '!AG38</f>
        <v>120</v>
      </c>
      <c r="P39" s="22">
        <f>'Форма мониторинга МО '!AH38</f>
        <v>200</v>
      </c>
      <c r="Q39" s="22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8">
        <f>'Форма мониторинга МО '!G39</f>
        <v>100.3</v>
      </c>
      <c r="D40" s="8">
        <f>'Форма мониторинга МО '!H39</f>
        <v>133.80000000000001</v>
      </c>
      <c r="E40" s="8">
        <f>'Форма мониторинга МО '!I39</f>
        <v>100</v>
      </c>
      <c r="F40" s="8">
        <f>'Форма мониторинга МО '!N39</f>
        <v>184</v>
      </c>
      <c r="G40" s="8">
        <f>'Форма мониторинга МО '!O39</f>
        <v>399</v>
      </c>
      <c r="H40" s="8">
        <f>'Форма мониторинга МО '!P39</f>
        <v>50</v>
      </c>
      <c r="I40" s="8">
        <f>'Форма мониторинга МО '!W39</f>
        <v>165</v>
      </c>
      <c r="J40" s="8">
        <f>'Форма мониторинга МО '!X39</f>
        <v>165</v>
      </c>
      <c r="K40" s="8">
        <f>'Форма мониторинга МО '!Y39</f>
        <v>66.67</v>
      </c>
      <c r="L40" s="8">
        <f>'Форма мониторинга МО '!AD39</f>
        <v>250</v>
      </c>
      <c r="M40" s="8">
        <f>'Форма мониторинга МО '!AE39</f>
        <v>250</v>
      </c>
      <c r="N40" s="8">
        <f>'Форма мониторинга МО '!AF39</f>
        <v>50</v>
      </c>
      <c r="O40" s="22" t="str">
        <f>'Форма мониторинга МО '!AG39</f>
        <v>нет</v>
      </c>
      <c r="P40" s="22" t="str">
        <f>'Форма мониторинга МО '!AH39</f>
        <v>нет</v>
      </c>
      <c r="Q40" s="22">
        <f>'Форма мониторинга МО '!AI39</f>
        <v>0</v>
      </c>
      <c r="R40" s="9"/>
    </row>
    <row r="41" spans="1:18" ht="21.75" customHeight="1">
      <c r="A41" s="3">
        <v>35</v>
      </c>
      <c r="B41" s="4" t="s">
        <v>53</v>
      </c>
      <c r="C41" s="8">
        <f>'Форма мониторинга МО '!G40</f>
        <v>81.150000000000006</v>
      </c>
      <c r="D41" s="8">
        <f>'Форма мониторинга МО '!H40</f>
        <v>103.52500000000001</v>
      </c>
      <c r="E41" s="8">
        <f>'Форма мониторинга МО '!I40</f>
        <v>100</v>
      </c>
      <c r="F41" s="8">
        <f>'Форма мониторинга МО '!N40</f>
        <v>87.05</v>
      </c>
      <c r="G41" s="8">
        <f>'Форма мониторинга МО '!O40</f>
        <v>111.95</v>
      </c>
      <c r="H41" s="8">
        <f>'Форма мониторинга МО '!P40</f>
        <v>100</v>
      </c>
      <c r="I41" s="8">
        <f>'Форма мониторинга МО '!W40</f>
        <v>85</v>
      </c>
      <c r="J41" s="8">
        <f>'Форма мониторинга МО '!X40</f>
        <v>100.33333333333333</v>
      </c>
      <c r="K41" s="8">
        <f>'Форма мониторинга МО '!Y40</f>
        <v>100</v>
      </c>
      <c r="L41" s="8">
        <f>'Форма мониторинга МО '!AD40</f>
        <v>80.5</v>
      </c>
      <c r="M41" s="8">
        <f>'Форма мониторинга МО '!AE40</f>
        <v>102</v>
      </c>
      <c r="N41" s="8">
        <f>'Форма мониторинга МО '!AF40</f>
        <v>100</v>
      </c>
      <c r="O41" s="22">
        <f>'Форма мониторинга МО '!AG40</f>
        <v>85</v>
      </c>
      <c r="P41" s="22">
        <f>'Форма мониторинга МО '!AH40</f>
        <v>110</v>
      </c>
      <c r="Q41" s="22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8">
        <f>'Форма мониторинга МО '!G41</f>
        <v>65.925000000000011</v>
      </c>
      <c r="D42" s="8">
        <f>'Форма мониторинга МО '!H41</f>
        <v>65.925000000000011</v>
      </c>
      <c r="E42" s="8">
        <f>'Форма мониторинга МО '!I41</f>
        <v>100</v>
      </c>
      <c r="F42" s="8">
        <f>'Форма мониторинга МО '!N41</f>
        <v>92.95</v>
      </c>
      <c r="G42" s="8">
        <f>'Форма мониторинга МО '!O41</f>
        <v>92.95</v>
      </c>
      <c r="H42" s="8">
        <f>'Форма мониторинга МО '!P41</f>
        <v>50</v>
      </c>
      <c r="I42" s="8">
        <f>'Форма мониторинга МО '!W41</f>
        <v>89</v>
      </c>
      <c r="J42" s="8">
        <f>'Форма мониторинга МО '!X41</f>
        <v>89</v>
      </c>
      <c r="K42" s="8">
        <f>'Форма мониторинга МО '!Y41</f>
        <v>66.67</v>
      </c>
      <c r="L42" s="8">
        <f>'Форма мониторинга МО '!AD41</f>
        <v>87.5</v>
      </c>
      <c r="M42" s="8">
        <f>'Форма мониторинга МО '!AE41</f>
        <v>87.5</v>
      </c>
      <c r="N42" s="8">
        <f>'Форма мониторинга МО '!AF41</f>
        <v>50</v>
      </c>
      <c r="O42" s="22" t="str">
        <f>'Форма мониторинга МО '!AG41</f>
        <v>нет</v>
      </c>
      <c r="P42" s="22" t="str">
        <f>'Форма мониторинга МО '!AH41</f>
        <v>нет</v>
      </c>
      <c r="Q42" s="22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8">
        <f>'Форма мониторинга МО '!G42</f>
        <v>131.35</v>
      </c>
      <c r="D43" s="8">
        <f>'Форма мониторинга МО '!H42</f>
        <v>184.5</v>
      </c>
      <c r="E43" s="8">
        <f>'Форма мониторинга МО '!I42</f>
        <v>100</v>
      </c>
      <c r="F43" s="8">
        <f>'Форма мониторинга МО '!N42</f>
        <v>145</v>
      </c>
      <c r="G43" s="8">
        <f>'Форма мониторинга МО '!O42</f>
        <v>204.7</v>
      </c>
      <c r="H43" s="8">
        <f>'Форма мониторинга МО '!P42</f>
        <v>50</v>
      </c>
      <c r="I43" s="8">
        <f>'Форма мониторинга МО '!W42</f>
        <v>226.5</v>
      </c>
      <c r="J43" s="8">
        <f>'Форма мониторинга МО '!X42</f>
        <v>226.5</v>
      </c>
      <c r="K43" s="8">
        <f>'Форма мониторинга МО '!Y42</f>
        <v>66.67</v>
      </c>
      <c r="L43" s="8" t="str">
        <f>'Форма мониторинга МО '!AD42</f>
        <v>нет</v>
      </c>
      <c r="M43" s="8" t="str">
        <f>'Форма мониторинга МО '!AE42</f>
        <v>нет</v>
      </c>
      <c r="N43" s="8">
        <f>'Форма мониторинга МО '!AF42</f>
        <v>0</v>
      </c>
      <c r="O43" s="22">
        <f>'Форма мониторинга МО '!AG42</f>
        <v>190</v>
      </c>
      <c r="P43" s="22">
        <f>'Форма мониторинга МО '!AH42</f>
        <v>220</v>
      </c>
      <c r="Q43" s="22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8">
        <f>'Форма мониторинга МО '!G43</f>
        <v>46.45</v>
      </c>
      <c r="D44" s="8">
        <f>'Форма мониторинга МО '!H43</f>
        <v>46.45</v>
      </c>
      <c r="E44" s="8">
        <f>'Форма мониторинга МО '!I43</f>
        <v>100</v>
      </c>
      <c r="F44" s="8">
        <f>'Форма мониторинга МО '!N43</f>
        <v>78.95</v>
      </c>
      <c r="G44" s="8">
        <f>'Форма мониторинга МО '!O43</f>
        <v>89.1</v>
      </c>
      <c r="H44" s="8">
        <f>'Форма мониторинга МО '!P43</f>
        <v>100</v>
      </c>
      <c r="I44" s="8">
        <f>'Форма мониторинга МО '!W43</f>
        <v>87</v>
      </c>
      <c r="J44" s="8">
        <f>'Форма мониторинга МО '!X43</f>
        <v>87</v>
      </c>
      <c r="K44" s="8">
        <f>'Форма мониторинга МО '!Y43</f>
        <v>100</v>
      </c>
      <c r="L44" s="8">
        <f>'Форма мониторинга МО '!AD43</f>
        <v>70</v>
      </c>
      <c r="M44" s="8">
        <f>'Форма мониторинга МО '!AE43</f>
        <v>70</v>
      </c>
      <c r="N44" s="8">
        <f>'Форма мониторинга МО '!AF43</f>
        <v>100</v>
      </c>
      <c r="O44" s="22">
        <f>'Форма мониторинга МО '!AG43</f>
        <v>75</v>
      </c>
      <c r="P44" s="22">
        <f>'Форма мониторинга МО '!AH43</f>
        <v>75</v>
      </c>
      <c r="Q44" s="22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8">
        <f>'Форма мониторинга МО '!G44</f>
        <v>107</v>
      </c>
      <c r="D45" s="8">
        <f>'Форма мониторинга МО '!H44</f>
        <v>107</v>
      </c>
      <c r="E45" s="8">
        <f>'Форма мониторинга МО '!I44</f>
        <v>100</v>
      </c>
      <c r="F45" s="8">
        <f>'Форма мониторинга МО '!N44</f>
        <v>151</v>
      </c>
      <c r="G45" s="8">
        <f>'Форма мониторинга МО '!O44</f>
        <v>146</v>
      </c>
      <c r="H45" s="8">
        <f>'Форма мониторинга МО '!P44</f>
        <v>100</v>
      </c>
      <c r="I45" s="8">
        <f>'Форма мониторинга МО '!W44</f>
        <v>140</v>
      </c>
      <c r="J45" s="8">
        <f>'Форма мониторинга МО '!X44</f>
        <v>140</v>
      </c>
      <c r="K45" s="8">
        <f>'Форма мониторинга МО '!Y44</f>
        <v>100</v>
      </c>
      <c r="L45" s="8">
        <f>'Форма мониторинга МО '!AD44</f>
        <v>144.5</v>
      </c>
      <c r="M45" s="8">
        <f>'Форма мониторинга МО '!AE44</f>
        <v>144.5</v>
      </c>
      <c r="N45" s="8">
        <f>'Форма мониторинга МО '!AF44</f>
        <v>100</v>
      </c>
      <c r="O45" s="22">
        <f>'Форма мониторинга МО '!AG44</f>
        <v>130</v>
      </c>
      <c r="P45" s="22">
        <f>'Форма мониторинга МО '!AH44</f>
        <v>140</v>
      </c>
      <c r="Q45" s="22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8">
        <f>'Форма мониторинга МО '!G45</f>
        <v>42.924999999999997</v>
      </c>
      <c r="D46" s="8">
        <f>'Форма мониторинга МО '!H45</f>
        <v>43.475000000000001</v>
      </c>
      <c r="E46" s="8">
        <f>'Форма мониторинга МО '!I45</f>
        <v>100</v>
      </c>
      <c r="F46" s="8">
        <f>'Форма мониторинга МО '!N45</f>
        <v>47.15</v>
      </c>
      <c r="G46" s="8">
        <f>'Форма мониторинга МО '!O45</f>
        <v>53.6</v>
      </c>
      <c r="H46" s="8">
        <f>'Форма мониторинга МО '!P45</f>
        <v>100</v>
      </c>
      <c r="I46" s="8">
        <f>'Форма мониторинга МО '!W45</f>
        <v>40.333333333333336</v>
      </c>
      <c r="J46" s="8">
        <f>'Форма мониторинга МО '!X45</f>
        <v>40.333333333333336</v>
      </c>
      <c r="K46" s="8">
        <f>'Форма мониторинга МО '!Y45</f>
        <v>100</v>
      </c>
      <c r="L46" s="8">
        <f>'Форма мониторинга МО '!AD45</f>
        <v>40</v>
      </c>
      <c r="M46" s="8">
        <f>'Форма мониторинга МО '!AE45</f>
        <v>40</v>
      </c>
      <c r="N46" s="8">
        <f>'Форма мониторинга МО '!AF45</f>
        <v>100</v>
      </c>
      <c r="O46" s="22" t="str">
        <f>'Форма мониторинга МО '!AG45</f>
        <v>нет</v>
      </c>
      <c r="P46" s="22" t="str">
        <f>'Форма мониторинга МО '!AH45</f>
        <v>нет</v>
      </c>
      <c r="Q46" s="22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2015-05-29T11:15:38Z</dcterms:modified>
</cp:coreProperties>
</file>